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r.Iphone\Desktop\"/>
    </mc:Choice>
  </mc:AlternateContent>
  <bookViews>
    <workbookView xWindow="0" yWindow="0" windowWidth="20490" windowHeight="7755" tabRatio="818"/>
  </bookViews>
  <sheets>
    <sheet name="First Semester Grade" sheetId="1" r:id="rId1"/>
  </sheets>
  <definedNames>
    <definedName name="Excel_BuiltIn_Print_Area_1">#REF!</definedName>
    <definedName name="Excel_BuiltIn_Print_Area_2">#REF!</definedName>
    <definedName name="Excel_BuiltIn_Print_Area_3">#REF!</definedName>
    <definedName name="_xlnm.Print_Area" localSheetId="0">'First Semester Grade'!$A$1:$CU$42</definedName>
  </definedNames>
  <calcPr calcId="152511"/>
</workbook>
</file>

<file path=xl/calcChain.xml><?xml version="1.0" encoding="utf-8"?>
<calcChain xmlns="http://schemas.openxmlformats.org/spreadsheetml/2006/main">
  <c r="I34" i="1" l="1"/>
  <c r="I35" i="1" s="1"/>
  <c r="K34" i="1"/>
  <c r="L34" i="1" s="1"/>
  <c r="F34" i="1"/>
  <c r="K32" i="1" l="1"/>
  <c r="L32" i="1" s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7" i="1"/>
  <c r="AG9" i="1" l="1"/>
  <c r="AH9" i="1" s="1"/>
  <c r="AG10" i="1"/>
  <c r="AH10" i="1" s="1"/>
  <c r="AG11" i="1"/>
  <c r="AH11" i="1" s="1"/>
  <c r="AG12" i="1"/>
  <c r="AH12" i="1" s="1"/>
  <c r="AG13" i="1"/>
  <c r="AH13" i="1" s="1"/>
  <c r="AG14" i="1"/>
  <c r="AH14" i="1" s="1"/>
  <c r="AG15" i="1"/>
  <c r="AH15" i="1" s="1"/>
  <c r="AG16" i="1"/>
  <c r="AH16" i="1" s="1"/>
  <c r="AG17" i="1"/>
  <c r="AH17" i="1" s="1"/>
  <c r="AG18" i="1"/>
  <c r="AH18" i="1" s="1"/>
  <c r="AG19" i="1"/>
  <c r="AH19" i="1" s="1"/>
  <c r="AG20" i="1"/>
  <c r="AH20" i="1" s="1"/>
  <c r="AG21" i="1"/>
  <c r="AH21" i="1" s="1"/>
  <c r="AG22" i="1"/>
  <c r="AH22" i="1" s="1"/>
  <c r="AG23" i="1"/>
  <c r="AH23" i="1" s="1"/>
  <c r="AG24" i="1"/>
  <c r="AH24" i="1" s="1"/>
  <c r="AG25" i="1"/>
  <c r="AH25" i="1" s="1"/>
  <c r="AG26" i="1"/>
  <c r="AH26" i="1" s="1"/>
  <c r="AG27" i="1"/>
  <c r="AH27" i="1" s="1"/>
  <c r="AG28" i="1"/>
  <c r="AH28" i="1" s="1"/>
  <c r="AG29" i="1"/>
  <c r="AH29" i="1" s="1"/>
  <c r="AG30" i="1"/>
  <c r="AH30" i="1" s="1"/>
  <c r="AG31" i="1"/>
  <c r="AH31" i="1" s="1"/>
  <c r="AG32" i="1"/>
  <c r="AH32" i="1" s="1"/>
  <c r="AG7" i="1"/>
  <c r="AH7" i="1" s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7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7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7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7" i="1"/>
  <c r="AY34" i="1" l="1"/>
  <c r="AY35" i="1" s="1"/>
  <c r="AH34" i="1"/>
  <c r="AH35" i="1" s="1"/>
  <c r="BN34" i="1"/>
  <c r="BN35" i="1" s="1"/>
  <c r="AX34" i="1"/>
  <c r="AX35" i="1" s="1"/>
  <c r="AG34" i="1"/>
  <c r="AG35" i="1" s="1"/>
  <c r="BM34" i="1"/>
  <c r="BM35" i="1" s="1"/>
  <c r="CN34" i="1"/>
  <c r="CN35" i="1" s="1"/>
  <c r="CO34" i="1"/>
  <c r="CO35" i="1" s="1"/>
  <c r="CM34" i="1"/>
  <c r="CM35" i="1" s="1"/>
  <c r="CI34" i="1" l="1"/>
  <c r="CI35" i="1" s="1"/>
  <c r="CJ34" i="1"/>
  <c r="CJ35" i="1" s="1"/>
  <c r="CK34" i="1"/>
  <c r="CK35" i="1" s="1"/>
  <c r="CL34" i="1"/>
  <c r="CL35" i="1" s="1"/>
  <c r="CE34" i="1" l="1"/>
  <c r="CE35" i="1" s="1"/>
  <c r="CF34" i="1"/>
  <c r="CF35" i="1" s="1"/>
  <c r="CG34" i="1"/>
  <c r="CG35" i="1" s="1"/>
  <c r="CH34" i="1"/>
  <c r="CH35" i="1" s="1"/>
  <c r="CA34" i="1" l="1"/>
  <c r="CA35" i="1" s="1"/>
  <c r="CB34" i="1"/>
  <c r="CB35" i="1" s="1"/>
  <c r="CC34" i="1"/>
  <c r="CC35" i="1" s="1"/>
  <c r="CD34" i="1"/>
  <c r="CD35" i="1" s="1"/>
  <c r="AF34" i="1" l="1"/>
  <c r="AF35" i="1" s="1"/>
  <c r="AW34" i="1"/>
  <c r="AW35" i="1" s="1"/>
  <c r="AV34" i="1"/>
  <c r="AV35" i="1" s="1"/>
  <c r="AE34" i="1"/>
  <c r="AE35" i="1" s="1"/>
  <c r="AU34" i="1"/>
  <c r="AU35" i="1" s="1"/>
  <c r="BL34" i="1"/>
  <c r="BL35" i="1" s="1"/>
  <c r="G34" i="1"/>
  <c r="G35" i="1" s="1"/>
  <c r="AD34" i="1"/>
  <c r="AD35" i="1" s="1"/>
  <c r="BD30" i="1"/>
  <c r="BD31" i="1"/>
  <c r="BD32" i="1"/>
  <c r="BB31" i="1"/>
  <c r="BB32" i="1"/>
  <c r="AM30" i="1"/>
  <c r="AM31" i="1"/>
  <c r="AM32" i="1"/>
  <c r="AK32" i="1"/>
  <c r="AK31" i="1"/>
  <c r="F35" i="1"/>
  <c r="V34" i="1"/>
  <c r="V35" i="1" s="1"/>
  <c r="AT34" i="1"/>
  <c r="AT35" i="1" s="1"/>
  <c r="BA34" i="1"/>
  <c r="BA35" i="1" s="1"/>
  <c r="BK34" i="1"/>
  <c r="BK35" i="1" s="1"/>
  <c r="BP34" i="1"/>
  <c r="BP35" i="1" s="1"/>
  <c r="BZ34" i="1"/>
  <c r="BZ35" i="1" s="1"/>
  <c r="CQ34" i="1"/>
  <c r="CQ35" i="1" s="1"/>
  <c r="BS30" i="1"/>
  <c r="BS31" i="1"/>
  <c r="BS32" i="1"/>
  <c r="BQ31" i="1"/>
  <c r="BQ32" i="1"/>
  <c r="CT32" i="1"/>
  <c r="CR32" i="1"/>
  <c r="CR31" i="1"/>
  <c r="CT31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M9" i="1" l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4" i="1" l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S16" i="1"/>
  <c r="BS29" i="1"/>
  <c r="BS15" i="1"/>
  <c r="BS12" i="1"/>
  <c r="BS28" i="1"/>
  <c r="BS13" i="1"/>
  <c r="BS18" i="1"/>
  <c r="BS14" i="1"/>
  <c r="BS21" i="1"/>
  <c r="BS10" i="1"/>
  <c r="BS11" i="1"/>
  <c r="BQ9" i="1"/>
  <c r="BS9" i="1"/>
  <c r="BS20" i="1"/>
  <c r="BS17" i="1"/>
  <c r="BS23" i="1"/>
  <c r="BS26" i="1"/>
  <c r="BS19" i="1"/>
  <c r="BS22" i="1"/>
  <c r="BS25" i="1"/>
  <c r="BS24" i="1"/>
  <c r="BS27" i="1"/>
  <c r="BQ7" i="1"/>
  <c r="BS7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9" i="1"/>
  <c r="BD10" i="1"/>
  <c r="BD11" i="1"/>
  <c r="BD12" i="1"/>
  <c r="CT27" i="1"/>
  <c r="CR27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8" i="1"/>
  <c r="CT29" i="1"/>
  <c r="CT30" i="1"/>
  <c r="CT7" i="1"/>
  <c r="CR9" i="1"/>
  <c r="CR10" i="1"/>
  <c r="CR11" i="1"/>
  <c r="CR12" i="1"/>
  <c r="CR13" i="1"/>
  <c r="CR14" i="1"/>
  <c r="CR15" i="1"/>
  <c r="CR16" i="1"/>
  <c r="CR17" i="1"/>
  <c r="CR18" i="1"/>
  <c r="CR19" i="1"/>
  <c r="CR20" i="1"/>
  <c r="CR21" i="1"/>
  <c r="CR22" i="1"/>
  <c r="CR23" i="1"/>
  <c r="CR24" i="1"/>
  <c r="CR25" i="1"/>
  <c r="CR26" i="1"/>
  <c r="CR28" i="1"/>
  <c r="CR29" i="1"/>
  <c r="CR30" i="1"/>
  <c r="CR7" i="1"/>
  <c r="BD7" i="1"/>
  <c r="BB9" i="1"/>
  <c r="BB7" i="1"/>
  <c r="AM7" i="1"/>
  <c r="AM35" i="1" s="1"/>
  <c r="AK9" i="1"/>
  <c r="AK34" i="1" s="1"/>
  <c r="AK7" i="1"/>
  <c r="BQ34" i="1" l="1"/>
  <c r="BQ35" i="1" s="1"/>
  <c r="BB34" i="1"/>
  <c r="BB35" i="1" s="1"/>
  <c r="AK35" i="1"/>
  <c r="BD34" i="1"/>
  <c r="BD35" i="1" s="1"/>
  <c r="BS34" i="1"/>
  <c r="BS35" i="1" s="1"/>
  <c r="CR34" i="1"/>
  <c r="CR35" i="1" s="1"/>
  <c r="CT34" i="1"/>
  <c r="CT35" i="1" s="1"/>
  <c r="BR7" i="1"/>
  <c r="BT7" i="1"/>
  <c r="T7" i="1" s="1"/>
  <c r="AL7" i="1"/>
  <c r="AN7" i="1"/>
  <c r="R7" i="1" s="1"/>
  <c r="BC7" i="1"/>
  <c r="BE7" i="1" s="1"/>
  <c r="CU7" i="1"/>
  <c r="CS7" i="1"/>
  <c r="BR10" i="1" l="1"/>
  <c r="BR9" i="1"/>
  <c r="AL10" i="1"/>
  <c r="AL9" i="1"/>
  <c r="BC10" i="1"/>
  <c r="BC9" i="1"/>
  <c r="S7" i="1"/>
  <c r="U7" i="1"/>
  <c r="CS10" i="1"/>
  <c r="CU10" i="1" s="1"/>
  <c r="CS9" i="1"/>
  <c r="W7" i="1" l="1"/>
  <c r="K7" i="1" s="1"/>
  <c r="AN10" i="1"/>
  <c r="R10" i="1" s="1"/>
  <c r="BE9" i="1"/>
  <c r="BE10" i="1"/>
  <c r="S10" i="1" s="1"/>
  <c r="BT10" i="1"/>
  <c r="T10" i="1" s="1"/>
  <c r="BR11" i="1"/>
  <c r="BT11" i="1" s="1"/>
  <c r="BR12" i="1"/>
  <c r="BT9" i="1"/>
  <c r="AN9" i="1"/>
  <c r="AL11" i="1"/>
  <c r="AN11" i="1" s="1"/>
  <c r="AL12" i="1"/>
  <c r="BC11" i="1"/>
  <c r="BE11" i="1" s="1"/>
  <c r="BC12" i="1"/>
  <c r="CU9" i="1"/>
  <c r="CS11" i="1"/>
  <c r="CS12" i="1"/>
  <c r="CU12" i="1" s="1"/>
  <c r="U10" i="1"/>
  <c r="CS13" i="1"/>
  <c r="CU13" i="1" s="1"/>
  <c r="L7" i="1" l="1"/>
  <c r="L35" i="1" s="1"/>
  <c r="K35" i="1"/>
  <c r="W10" i="1"/>
  <c r="K10" i="1" s="1"/>
  <c r="J7" i="1"/>
  <c r="AN12" i="1"/>
  <c r="R12" i="1" s="1"/>
  <c r="BE12" i="1"/>
  <c r="S12" i="1" s="1"/>
  <c r="R9" i="1"/>
  <c r="CU11" i="1"/>
  <c r="U11" i="1" s="1"/>
  <c r="BT12" i="1"/>
  <c r="T12" i="1" s="1"/>
  <c r="S9" i="1"/>
  <c r="T9" i="1"/>
  <c r="U9" i="1"/>
  <c r="BR13" i="1"/>
  <c r="BT13" i="1" s="1"/>
  <c r="BR14" i="1"/>
  <c r="T11" i="1"/>
  <c r="R11" i="1"/>
  <c r="AL13" i="1"/>
  <c r="AN13" i="1" s="1"/>
  <c r="AL14" i="1"/>
  <c r="S11" i="1"/>
  <c r="BC13" i="1"/>
  <c r="BE13" i="1" s="1"/>
  <c r="BC14" i="1"/>
  <c r="CS15" i="1"/>
  <c r="CU15" i="1" s="1"/>
  <c r="U13" i="1"/>
  <c r="CS14" i="1"/>
  <c r="CU14" i="1" s="1"/>
  <c r="U12" i="1"/>
  <c r="L10" i="1" l="1"/>
  <c r="W11" i="1"/>
  <c r="J10" i="1"/>
  <c r="W9" i="1"/>
  <c r="J9" i="1" s="1"/>
  <c r="W12" i="1"/>
  <c r="K12" i="1" s="1"/>
  <c r="AN14" i="1"/>
  <c r="R14" i="1" s="1"/>
  <c r="BE14" i="1"/>
  <c r="BT14" i="1"/>
  <c r="T14" i="1" s="1"/>
  <c r="BR15" i="1"/>
  <c r="BT15" i="1" s="1"/>
  <c r="BR16" i="1"/>
  <c r="T13" i="1"/>
  <c r="R13" i="1"/>
  <c r="AL15" i="1"/>
  <c r="AN15" i="1" s="1"/>
  <c r="AL16" i="1"/>
  <c r="S13" i="1"/>
  <c r="BC15" i="1"/>
  <c r="BE15" i="1" s="1"/>
  <c r="BC16" i="1"/>
  <c r="CS16" i="1"/>
  <c r="CU16" i="1" s="1"/>
  <c r="U14" i="1"/>
  <c r="CS17" i="1"/>
  <c r="CU17" i="1" s="1"/>
  <c r="U15" i="1"/>
  <c r="J12" i="1" l="1"/>
  <c r="K9" i="1"/>
  <c r="L9" i="1" s="1"/>
  <c r="L12" i="1"/>
  <c r="W13" i="1"/>
  <c r="K11" i="1"/>
  <c r="J11" i="1"/>
  <c r="AN16" i="1"/>
  <c r="R16" i="1" s="1"/>
  <c r="BE16" i="1"/>
  <c r="S16" i="1" s="1"/>
  <c r="S14" i="1"/>
  <c r="W14" i="1" s="1"/>
  <c r="BT16" i="1"/>
  <c r="T16" i="1" s="1"/>
  <c r="BR17" i="1"/>
  <c r="BT17" i="1" s="1"/>
  <c r="BR18" i="1"/>
  <c r="T15" i="1"/>
  <c r="R15" i="1"/>
  <c r="AL17" i="1"/>
  <c r="AN17" i="1" s="1"/>
  <c r="AL18" i="1"/>
  <c r="S15" i="1"/>
  <c r="BC17" i="1"/>
  <c r="BE17" i="1" s="1"/>
  <c r="BC18" i="1"/>
  <c r="CS19" i="1"/>
  <c r="CU19" i="1" s="1"/>
  <c r="U17" i="1"/>
  <c r="CS18" i="1"/>
  <c r="CU18" i="1" s="1"/>
  <c r="U16" i="1"/>
  <c r="W15" i="1" l="1"/>
  <c r="L11" i="1"/>
  <c r="W16" i="1"/>
  <c r="K16" i="1" s="1"/>
  <c r="K13" i="1"/>
  <c r="J13" i="1"/>
  <c r="AN18" i="1"/>
  <c r="R18" i="1" s="1"/>
  <c r="BE18" i="1"/>
  <c r="S18" i="1" s="1"/>
  <c r="BT18" i="1"/>
  <c r="T18" i="1" s="1"/>
  <c r="BR19" i="1"/>
  <c r="BT19" i="1" s="1"/>
  <c r="BR20" i="1"/>
  <c r="T17" i="1"/>
  <c r="AL19" i="1"/>
  <c r="AN19" i="1" s="1"/>
  <c r="AL20" i="1"/>
  <c r="AN20" i="1" s="1"/>
  <c r="S17" i="1"/>
  <c r="BC19" i="1"/>
  <c r="BE19" i="1" s="1"/>
  <c r="BC20" i="1"/>
  <c r="CS20" i="1"/>
  <c r="CU20" i="1" s="1"/>
  <c r="U18" i="1"/>
  <c r="CS21" i="1"/>
  <c r="CU21" i="1" s="1"/>
  <c r="U19" i="1"/>
  <c r="L16" i="1" l="1"/>
  <c r="J16" i="1"/>
  <c r="W18" i="1"/>
  <c r="K18" i="1" s="1"/>
  <c r="K15" i="1"/>
  <c r="J15" i="1"/>
  <c r="K14" i="1"/>
  <c r="J14" i="1"/>
  <c r="L13" i="1"/>
  <c r="BC22" i="1"/>
  <c r="BE20" i="1"/>
  <c r="S20" i="1" s="1"/>
  <c r="R17" i="1"/>
  <c r="W17" i="1" s="1"/>
  <c r="BT20" i="1"/>
  <c r="T20" i="1" s="1"/>
  <c r="R20" i="1"/>
  <c r="BR21" i="1"/>
  <c r="BT21" i="1" s="1"/>
  <c r="BR22" i="1"/>
  <c r="T19" i="1"/>
  <c r="R19" i="1"/>
  <c r="AL21" i="1"/>
  <c r="AN21" i="1" s="1"/>
  <c r="AL22" i="1"/>
  <c r="AN22" i="1" s="1"/>
  <c r="S19" i="1"/>
  <c r="BC21" i="1"/>
  <c r="CS23" i="1"/>
  <c r="CU23" i="1" s="1"/>
  <c r="U21" i="1"/>
  <c r="CS22" i="1"/>
  <c r="CU22" i="1" s="1"/>
  <c r="U20" i="1"/>
  <c r="W19" i="1" l="1"/>
  <c r="L18" i="1"/>
  <c r="J18" i="1"/>
  <c r="W20" i="1"/>
  <c r="K20" i="1" s="1"/>
  <c r="K17" i="1"/>
  <c r="J17" i="1"/>
  <c r="L14" i="1"/>
  <c r="L15" i="1"/>
  <c r="BC23" i="1"/>
  <c r="BE21" i="1"/>
  <c r="S21" i="1" s="1"/>
  <c r="R22" i="1"/>
  <c r="BC24" i="1"/>
  <c r="BE22" i="1"/>
  <c r="S22" i="1" s="1"/>
  <c r="BT22" i="1"/>
  <c r="T22" i="1" s="1"/>
  <c r="BR23" i="1"/>
  <c r="BT23" i="1" s="1"/>
  <c r="BR24" i="1"/>
  <c r="T21" i="1"/>
  <c r="R21" i="1"/>
  <c r="AL23" i="1"/>
  <c r="AN23" i="1" s="1"/>
  <c r="AL24" i="1"/>
  <c r="AN24" i="1" s="1"/>
  <c r="CS24" i="1"/>
  <c r="CU24" i="1" s="1"/>
  <c r="U24" i="1" s="1"/>
  <c r="U22" i="1"/>
  <c r="CS25" i="1"/>
  <c r="CU25" i="1" s="1"/>
  <c r="U23" i="1"/>
  <c r="W21" i="1" l="1"/>
  <c r="J20" i="1"/>
  <c r="W22" i="1"/>
  <c r="K22" i="1" s="1"/>
  <c r="K19" i="1"/>
  <c r="J19" i="1"/>
  <c r="L17" i="1"/>
  <c r="R24" i="1"/>
  <c r="BC26" i="1"/>
  <c r="BE24" i="1"/>
  <c r="S24" i="1" s="1"/>
  <c r="BC25" i="1"/>
  <c r="BE23" i="1"/>
  <c r="S23" i="1" s="1"/>
  <c r="BT24" i="1"/>
  <c r="T24" i="1" s="1"/>
  <c r="L20" i="1"/>
  <c r="BR25" i="1"/>
  <c r="BT25" i="1" s="1"/>
  <c r="BR26" i="1"/>
  <c r="T23" i="1"/>
  <c r="R23" i="1"/>
  <c r="AL25" i="1"/>
  <c r="AN25" i="1" s="1"/>
  <c r="AL26" i="1"/>
  <c r="CS27" i="1"/>
  <c r="CU27" i="1" s="1"/>
  <c r="U25" i="1"/>
  <c r="CS26" i="1"/>
  <c r="CU26" i="1" s="1"/>
  <c r="W23" i="1" l="1"/>
  <c r="L22" i="1"/>
  <c r="J22" i="1"/>
  <c r="W24" i="1"/>
  <c r="K21" i="1"/>
  <c r="J21" i="1"/>
  <c r="L19" i="1"/>
  <c r="AL29" i="1"/>
  <c r="AN26" i="1"/>
  <c r="R26" i="1" s="1"/>
  <c r="BC27" i="1"/>
  <c r="BE25" i="1"/>
  <c r="BC28" i="1"/>
  <c r="BE26" i="1"/>
  <c r="S26" i="1" s="1"/>
  <c r="BT26" i="1"/>
  <c r="T26" i="1" s="1"/>
  <c r="BR27" i="1"/>
  <c r="BT27" i="1" s="1"/>
  <c r="BR28" i="1"/>
  <c r="BR31" i="1" s="1"/>
  <c r="BT31" i="1" s="1"/>
  <c r="T31" i="1" s="1"/>
  <c r="T25" i="1"/>
  <c r="R25" i="1"/>
  <c r="AL27" i="1"/>
  <c r="AL28" i="1"/>
  <c r="S25" i="1"/>
  <c r="CS28" i="1"/>
  <c r="CU28" i="1" s="1"/>
  <c r="U26" i="1"/>
  <c r="CS29" i="1"/>
  <c r="U27" i="1"/>
  <c r="W25" i="1" l="1"/>
  <c r="W26" i="1"/>
  <c r="K26" i="1" s="1"/>
  <c r="K23" i="1"/>
  <c r="J23" i="1"/>
  <c r="K24" i="1"/>
  <c r="J24" i="1"/>
  <c r="L21" i="1"/>
  <c r="AL31" i="1"/>
  <c r="AN31" i="1" s="1"/>
  <c r="R31" i="1" s="1"/>
  <c r="AN28" i="1"/>
  <c r="R28" i="1" s="1"/>
  <c r="AL30" i="1"/>
  <c r="AN30" i="1" s="1"/>
  <c r="AN27" i="1"/>
  <c r="BC30" i="1"/>
  <c r="BE28" i="1"/>
  <c r="S28" i="1" s="1"/>
  <c r="BC29" i="1"/>
  <c r="BE27" i="1"/>
  <c r="S27" i="1" s="1"/>
  <c r="AL32" i="1"/>
  <c r="AN29" i="1"/>
  <c r="R29" i="1" s="1"/>
  <c r="CS31" i="1"/>
  <c r="CU29" i="1"/>
  <c r="U29" i="1" s="1"/>
  <c r="BT28" i="1"/>
  <c r="T28" i="1" s="1"/>
  <c r="BR29" i="1"/>
  <c r="BR32" i="1" s="1"/>
  <c r="BR30" i="1"/>
  <c r="T27" i="1"/>
  <c r="CS30" i="1"/>
  <c r="CS32" i="1" s="1"/>
  <c r="U28" i="1"/>
  <c r="L26" i="1" l="1"/>
  <c r="CS34" i="1"/>
  <c r="CS35" i="1" s="1"/>
  <c r="J26" i="1"/>
  <c r="W28" i="1"/>
  <c r="K28" i="1" s="1"/>
  <c r="K25" i="1"/>
  <c r="J25" i="1"/>
  <c r="L24" i="1"/>
  <c r="L23" i="1"/>
  <c r="AN32" i="1"/>
  <c r="AL34" i="1"/>
  <c r="AL35" i="1" s="1"/>
  <c r="BC31" i="1"/>
  <c r="BE31" i="1" s="1"/>
  <c r="S31" i="1" s="1"/>
  <c r="BE29" i="1"/>
  <c r="S29" i="1" s="1"/>
  <c r="BC32" i="1"/>
  <c r="BE30" i="1"/>
  <c r="S30" i="1" s="1"/>
  <c r="BR34" i="1"/>
  <c r="BR35" i="1" s="1"/>
  <c r="BT32" i="1"/>
  <c r="CU32" i="1"/>
  <c r="U32" i="1" s="1"/>
  <c r="CU31" i="1"/>
  <c r="U31" i="1" s="1"/>
  <c r="CU30" i="1"/>
  <c r="U30" i="1" s="1"/>
  <c r="BT30" i="1"/>
  <c r="T30" i="1" s="1"/>
  <c r="BT29" i="1"/>
  <c r="T29" i="1" s="1"/>
  <c r="R30" i="1"/>
  <c r="R27" i="1"/>
  <c r="W27" i="1" s="1"/>
  <c r="L28" i="1" l="1"/>
  <c r="J28" i="1"/>
  <c r="W29" i="1"/>
  <c r="W31" i="1"/>
  <c r="K31" i="1" s="1"/>
  <c r="L31" i="1" s="1"/>
  <c r="W30" i="1"/>
  <c r="K30" i="1" s="1"/>
  <c r="L30" i="1" s="1"/>
  <c r="J31" i="1"/>
  <c r="K27" i="1"/>
  <c r="J27" i="1"/>
  <c r="L25" i="1"/>
  <c r="T32" i="1"/>
  <c r="T34" i="1" s="1"/>
  <c r="T35" i="1" s="1"/>
  <c r="BT34" i="1"/>
  <c r="BT35" i="1" s="1"/>
  <c r="BE32" i="1"/>
  <c r="BC34" i="1"/>
  <c r="BC35" i="1" s="1"/>
  <c r="R32" i="1"/>
  <c r="R34" i="1" s="1"/>
  <c r="AN34" i="1"/>
  <c r="AN35" i="1" s="1"/>
  <c r="U34" i="1"/>
  <c r="U35" i="1" s="1"/>
  <c r="CU34" i="1"/>
  <c r="CU35" i="1" s="1"/>
  <c r="R35" i="1" l="1"/>
  <c r="J30" i="1"/>
  <c r="K29" i="1"/>
  <c r="L29" i="1" s="1"/>
  <c r="J29" i="1"/>
  <c r="S32" i="1"/>
  <c r="W32" i="1" s="1"/>
  <c r="BE34" i="1"/>
  <c r="BE35" i="1" s="1"/>
  <c r="L27" i="1"/>
  <c r="S34" i="1" l="1"/>
  <c r="S35" i="1" l="1"/>
  <c r="W34" i="1"/>
  <c r="W35" i="1" s="1"/>
  <c r="J32" i="1"/>
  <c r="J34" i="1" s="1"/>
  <c r="J35" i="1" s="1"/>
</calcChain>
</file>

<file path=xl/sharedStrings.xml><?xml version="1.0" encoding="utf-8"?>
<sst xmlns="http://schemas.openxmlformats.org/spreadsheetml/2006/main" count="709" uniqueCount="134">
  <si>
    <t>Teacher: Angelo Virrey</t>
  </si>
  <si>
    <t>Total</t>
  </si>
  <si>
    <t>Percentage</t>
  </si>
  <si>
    <t>Name</t>
  </si>
  <si>
    <t>Score</t>
  </si>
  <si>
    <t xml:space="preserve">Percentage </t>
  </si>
  <si>
    <t>Rating</t>
  </si>
  <si>
    <t>Work</t>
  </si>
  <si>
    <t>Nick</t>
  </si>
  <si>
    <t>Test</t>
  </si>
  <si>
    <t>Names</t>
  </si>
  <si>
    <t>,</t>
  </si>
  <si>
    <t>Note:</t>
  </si>
  <si>
    <t xml:space="preserve">Total </t>
  </si>
  <si>
    <t xml:space="preserve">Average </t>
  </si>
  <si>
    <t>score</t>
  </si>
  <si>
    <t>Points</t>
  </si>
  <si>
    <t>Weighted</t>
  </si>
  <si>
    <t>Average</t>
  </si>
  <si>
    <t>R/P/A</t>
  </si>
  <si>
    <t>E - Absent with Excuse</t>
  </si>
  <si>
    <t xml:space="preserve">Nuttapong   </t>
  </si>
  <si>
    <t xml:space="preserve">Attamun  </t>
  </si>
  <si>
    <t xml:space="preserve">Ponrat   </t>
  </si>
  <si>
    <t>Phandin</t>
  </si>
  <si>
    <t xml:space="preserve">Punnathorn    </t>
  </si>
  <si>
    <t xml:space="preserve">Tanagorn   </t>
  </si>
  <si>
    <t xml:space="preserve">Thitiwat    </t>
  </si>
  <si>
    <t xml:space="preserve">Kongpop    </t>
  </si>
  <si>
    <t xml:space="preserve">Chaiwat    </t>
  </si>
  <si>
    <t>Aikorn</t>
  </si>
  <si>
    <t xml:space="preserve">Bantita   </t>
  </si>
  <si>
    <t xml:space="preserve">Putamapon    </t>
  </si>
  <si>
    <t xml:space="preserve">Patrapon    </t>
  </si>
  <si>
    <t xml:space="preserve">Pancheewa </t>
  </si>
  <si>
    <t xml:space="preserve">Sataporn  </t>
  </si>
  <si>
    <t>Warintorn</t>
  </si>
  <si>
    <t>Pitsinee</t>
  </si>
  <si>
    <t xml:space="preserve">Farida   </t>
  </si>
  <si>
    <t xml:space="preserve">Tanyatorn   </t>
  </si>
  <si>
    <t xml:space="preserve">Tanwarat    </t>
  </si>
  <si>
    <t>Natnicha</t>
  </si>
  <si>
    <t xml:space="preserve">Sasiyakorn     </t>
  </si>
  <si>
    <t>Sathita</t>
  </si>
  <si>
    <t>Pitcha</t>
  </si>
  <si>
    <t>Tonkaew</t>
  </si>
  <si>
    <t>Chalermsaen</t>
  </si>
  <si>
    <t>Chaisiri</t>
  </si>
  <si>
    <t>Dungkong</t>
  </si>
  <si>
    <t>Sangngean</t>
  </si>
  <si>
    <t>Pevmpul</t>
  </si>
  <si>
    <t>Itharat</t>
  </si>
  <si>
    <t>Pattanasoon</t>
  </si>
  <si>
    <t>Aryuwat</t>
  </si>
  <si>
    <t>Chatjarkrul</t>
  </si>
  <si>
    <t>Petto</t>
  </si>
  <si>
    <t>Sopavanus</t>
  </si>
  <si>
    <t>Chanchomnong</t>
  </si>
  <si>
    <t>Keanwicha</t>
  </si>
  <si>
    <t>Poonsawaspong</t>
  </si>
  <si>
    <t>Thongprasert</t>
  </si>
  <si>
    <t>Thonhongsa</t>
  </si>
  <si>
    <t>Siew</t>
  </si>
  <si>
    <t>Siriumnat</t>
  </si>
  <si>
    <t>Bounin</t>
  </si>
  <si>
    <t>Janchai</t>
  </si>
  <si>
    <t>Yaso</t>
  </si>
  <si>
    <t>Saengkhampai</t>
  </si>
  <si>
    <t>Bumroongchai</t>
  </si>
  <si>
    <t>Bom</t>
  </si>
  <si>
    <t>Att</t>
  </si>
  <si>
    <t>Matoom</t>
  </si>
  <si>
    <t>Dar</t>
  </si>
  <si>
    <t>Pun</t>
  </si>
  <si>
    <t>Dew</t>
  </si>
  <si>
    <t>Ice</t>
  </si>
  <si>
    <t>Kongpop</t>
  </si>
  <si>
    <t>Kwan</t>
  </si>
  <si>
    <t>Aik</t>
  </si>
  <si>
    <t>Bai-Bua</t>
  </si>
  <si>
    <t>Plai</t>
  </si>
  <si>
    <t>Ying</t>
  </si>
  <si>
    <t>Pai</t>
  </si>
  <si>
    <t>Bai - mon</t>
  </si>
  <si>
    <t>Bai - Tong</t>
  </si>
  <si>
    <t>Kookkik</t>
  </si>
  <si>
    <t>Yun - Yun</t>
  </si>
  <si>
    <t>Miew</t>
  </si>
  <si>
    <t>Benz</t>
  </si>
  <si>
    <t>Bull</t>
  </si>
  <si>
    <t>Natty</t>
  </si>
  <si>
    <t>Am</t>
  </si>
  <si>
    <t>Chaw</t>
  </si>
  <si>
    <t xml:space="preserve">GRADES IN THE WORKSHEETS </t>
  </si>
  <si>
    <t>Grades in Quizzes</t>
  </si>
  <si>
    <t>Subject : Health 5</t>
  </si>
  <si>
    <t>Class : Pratom 5/10</t>
  </si>
  <si>
    <t xml:space="preserve">  </t>
  </si>
  <si>
    <t xml:space="preserve">              Teacher</t>
  </si>
  <si>
    <t xml:space="preserve">                   Teacher</t>
  </si>
  <si>
    <t xml:space="preserve">           Teacher</t>
  </si>
  <si>
    <t>Worksheet Score</t>
  </si>
  <si>
    <t xml:space="preserve">        Quiz Score</t>
  </si>
  <si>
    <t xml:space="preserve">   Spelling Test Score</t>
  </si>
  <si>
    <t xml:space="preserve">Grades in the Spelling Tests </t>
  </si>
  <si>
    <t>Quiz</t>
  </si>
  <si>
    <t>Lesson</t>
  </si>
  <si>
    <t>Spelling</t>
  </si>
  <si>
    <t>Sheets</t>
  </si>
  <si>
    <t xml:space="preserve">        </t>
  </si>
  <si>
    <t xml:space="preserve">            Attitude   </t>
  </si>
  <si>
    <t>R/P/A - Recitation/Participation/</t>
  </si>
  <si>
    <t>Lesson Quiz---------20%</t>
  </si>
  <si>
    <t>R/P/A -----------------15%</t>
  </si>
  <si>
    <t>Total-----------------100%</t>
  </si>
  <si>
    <t>Spelling Test -------25%</t>
  </si>
  <si>
    <t xml:space="preserve">   Components</t>
  </si>
  <si>
    <t>Percentage Grade</t>
  </si>
  <si>
    <t xml:space="preserve">Average Score/Grade </t>
  </si>
  <si>
    <t>During the Term</t>
  </si>
  <si>
    <t>End of the Term</t>
  </si>
  <si>
    <t>Work Sheet ---------15%</t>
  </si>
  <si>
    <t xml:space="preserve">Workbook Score </t>
  </si>
  <si>
    <t xml:space="preserve">GRADES IN THE WORKBOOK   </t>
  </si>
  <si>
    <t>Workbook</t>
  </si>
  <si>
    <t>Workbook-----------25%</t>
  </si>
  <si>
    <t>Number</t>
  </si>
  <si>
    <t xml:space="preserve">Term : Second Term                                                                                                          </t>
  </si>
  <si>
    <t xml:space="preserve">Computation of the Grades for the Second Term </t>
  </si>
  <si>
    <t xml:space="preserve">COMPUTATION OF THE GRADES  DURING THE SECOND TERM </t>
  </si>
  <si>
    <r>
      <t xml:space="preserve">   </t>
    </r>
    <r>
      <rPr>
        <b/>
        <u/>
        <sz val="20"/>
        <rFont val="Arial"/>
        <family val="2"/>
        <charset val="1"/>
      </rPr>
      <t xml:space="preserve">       Angelo Virrey      </t>
    </r>
  </si>
  <si>
    <r>
      <t xml:space="preserve">       Angelo Virrey       </t>
    </r>
    <r>
      <rPr>
        <b/>
        <sz val="20"/>
        <rFont val="Arial"/>
        <family val="2"/>
        <charset val="1"/>
      </rPr>
      <t xml:space="preserve"> </t>
    </r>
  </si>
  <si>
    <r>
      <t xml:space="preserve">    </t>
    </r>
    <r>
      <rPr>
        <b/>
        <u/>
        <sz val="20"/>
        <rFont val="Arial"/>
        <family val="2"/>
        <charset val="1"/>
      </rPr>
      <t xml:space="preserve">      Angelo Virrey      </t>
    </r>
    <r>
      <rPr>
        <b/>
        <sz val="20"/>
        <rFont val="Arial"/>
        <family val="2"/>
        <charset val="1"/>
      </rPr>
      <t xml:space="preserve">   </t>
    </r>
  </si>
  <si>
    <r>
      <t xml:space="preserve">       Angelo Virrey      </t>
    </r>
    <r>
      <rPr>
        <b/>
        <sz val="20"/>
        <color indexed="8"/>
        <rFont val="Arial"/>
        <family val="2"/>
        <charset val="1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</si>
</sst>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9" x14ac:knownFonts="1">
    <font>
      <sz val="10"/>
      <name val="Arial"/>
      <family val="2"/>
      <charset val="222"/>
    </font>
    <font>
      <sz val="10"/>
      <name val="Arial"/>
      <family val="2"/>
    </font>
    <font>
      <sz val="16"/>
      <name val="Arial"/>
      <family val="2"/>
      <charset val="1"/>
    </font>
    <font>
      <b/>
      <sz val="20"/>
      <color indexed="8"/>
      <name val="Arial"/>
      <family val="2"/>
      <charset val="1"/>
    </font>
    <font>
      <b/>
      <sz val="20"/>
      <name val="Arial"/>
      <family val="2"/>
      <charset val="1"/>
    </font>
    <font>
      <sz val="20"/>
      <name val="Arial"/>
      <family val="2"/>
      <charset val="1"/>
    </font>
    <font>
      <b/>
      <sz val="20"/>
      <color theme="1"/>
      <name val="Arial"/>
      <family val="2"/>
      <charset val="1"/>
    </font>
    <font>
      <b/>
      <u/>
      <sz val="20"/>
      <name val="Arial"/>
      <family val="2"/>
      <charset val="1"/>
    </font>
    <font>
      <b/>
      <u/>
      <sz val="20"/>
      <color indexed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7" xfId="0" applyFont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/>
    <xf numFmtId="1" fontId="4" fillId="0" borderId="4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1" fontId="4" fillId="3" borderId="4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12" xfId="0" applyFont="1" applyBorder="1"/>
    <xf numFmtId="0" fontId="4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16" xfId="0" applyFont="1" applyBorder="1" applyAlignment="1">
      <alignment horizontal="left" vertical="center"/>
    </xf>
    <xf numFmtId="0" fontId="3" fillId="0" borderId="12" xfId="0" applyFont="1" applyBorder="1"/>
    <xf numFmtId="0" fontId="3" fillId="0" borderId="17" xfId="0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vertical="center"/>
    </xf>
    <xf numFmtId="0" fontId="6" fillId="2" borderId="1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1" fontId="4" fillId="3" borderId="5" xfId="0" applyNumberFormat="1" applyFont="1" applyFill="1" applyBorder="1" applyAlignment="1">
      <alignment horizontal="center"/>
    </xf>
    <xf numFmtId="0" fontId="3" fillId="0" borderId="2" xfId="0" applyFont="1" applyBorder="1"/>
    <xf numFmtId="1" fontId="3" fillId="0" borderId="6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0" xfId="0" applyFont="1" applyBorder="1"/>
    <xf numFmtId="0" fontId="7" fillId="0" borderId="0" xfId="0" applyFont="1"/>
    <xf numFmtId="0" fontId="4" fillId="3" borderId="1" xfId="0" applyFont="1" applyFill="1" applyBorder="1" applyAlignment="1"/>
    <xf numFmtId="0" fontId="4" fillId="0" borderId="1" xfId="0" applyFont="1" applyBorder="1" applyAlignment="1"/>
    <xf numFmtId="0" fontId="4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3" xfId="0" applyFont="1" applyBorder="1"/>
    <xf numFmtId="0" fontId="3" fillId="0" borderId="5" xfId="0" applyFont="1" applyBorder="1" applyAlignment="1">
      <alignment horizontal="center"/>
    </xf>
    <xf numFmtId="0" fontId="4" fillId="0" borderId="5" xfId="0" applyFont="1" applyBorder="1"/>
    <xf numFmtId="1" fontId="4" fillId="0" borderId="4" xfId="1" applyNumberFormat="1" applyFont="1" applyBorder="1" applyAlignment="1">
      <alignment horizontal="center"/>
    </xf>
    <xf numFmtId="9" fontId="4" fillId="0" borderId="3" xfId="0" applyNumberFormat="1" applyFont="1" applyBorder="1" applyAlignment="1">
      <alignment horizontal="center"/>
    </xf>
    <xf numFmtId="1" fontId="4" fillId="4" borderId="4" xfId="0" applyNumberFormat="1" applyFont="1" applyFill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/>
    <xf numFmtId="0" fontId="3" fillId="0" borderId="15" xfId="0" applyFont="1" applyBorder="1"/>
    <xf numFmtId="1" fontId="4" fillId="0" borderId="3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87" fontId="4" fillId="0" borderId="4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/>
    <xf numFmtId="1" fontId="3" fillId="0" borderId="12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54"/>
  <sheetViews>
    <sheetView tabSelected="1" view="pageLayout" zoomScale="44" zoomScaleNormal="78" zoomScaleSheetLayoutView="68" zoomScalePageLayoutView="44" workbookViewId="0">
      <selection activeCell="J17" sqref="J17"/>
    </sheetView>
  </sheetViews>
  <sheetFormatPr defaultColWidth="6.5703125" defaultRowHeight="14.25" customHeight="1" x14ac:dyDescent="0.3"/>
  <cols>
    <col min="1" max="1" width="18.5703125" style="1" customWidth="1"/>
    <col min="2" max="2" width="25.85546875" style="1" customWidth="1"/>
    <col min="3" max="3" width="2.42578125" style="1" customWidth="1"/>
    <col min="4" max="4" width="35" style="1" customWidth="1"/>
    <col min="5" max="5" width="26.42578125" style="1" customWidth="1"/>
    <col min="6" max="6" width="24.140625" style="1" customWidth="1"/>
    <col min="7" max="7" width="28.7109375" style="1" customWidth="1"/>
    <col min="8" max="8" width="30.7109375" style="1" customWidth="1"/>
    <col min="9" max="9" width="0.85546875" style="1" customWidth="1"/>
    <col min="10" max="10" width="32.140625" style="1" customWidth="1"/>
    <col min="11" max="11" width="28" style="1" customWidth="1"/>
    <col min="12" max="12" width="30" style="1" customWidth="1"/>
    <col min="13" max="13" width="20.28515625" style="1" customWidth="1"/>
    <col min="14" max="14" width="23.7109375" style="1" customWidth="1"/>
    <col min="15" max="15" width="5.140625" style="1" customWidth="1"/>
    <col min="16" max="16" width="32.42578125" style="1" customWidth="1"/>
    <col min="17" max="17" width="24.85546875" style="1" customWidth="1"/>
    <col min="18" max="18" width="26" style="1" customWidth="1"/>
    <col min="19" max="19" width="27.42578125" style="1" customWidth="1"/>
    <col min="20" max="20" width="23.5703125" style="1" customWidth="1"/>
    <col min="21" max="21" width="25.5703125" style="1" customWidth="1"/>
    <col min="22" max="22" width="21.140625" style="1" customWidth="1"/>
    <col min="23" max="23" width="29.85546875" style="1" customWidth="1"/>
    <col min="24" max="24" width="26.28515625" style="1" customWidth="1"/>
    <col min="25" max="25" width="19.85546875" style="1" customWidth="1"/>
    <col min="26" max="26" width="27.140625" style="1" customWidth="1"/>
    <col min="27" max="27" width="2.42578125" style="1" customWidth="1"/>
    <col min="28" max="28" width="34.7109375" style="1" customWidth="1"/>
    <col min="29" max="29" width="26.28515625" style="1" customWidth="1"/>
    <col min="30" max="30" width="20.28515625" style="1" customWidth="1"/>
    <col min="31" max="32" width="17.28515625" style="1" customWidth="1"/>
    <col min="33" max="33" width="18.85546875" style="1" customWidth="1"/>
    <col min="34" max="34" width="19" style="1" customWidth="1"/>
    <col min="35" max="35" width="8.140625" style="1" customWidth="1"/>
    <col min="36" max="36" width="1" style="1" customWidth="1"/>
    <col min="37" max="37" width="21.85546875" style="1" customWidth="1"/>
    <col min="38" max="38" width="10.28515625" style="1" hidden="1" customWidth="1"/>
    <col min="39" max="39" width="23.5703125" style="1" customWidth="1"/>
    <col min="40" max="40" width="28.140625" style="1" customWidth="1"/>
    <col min="41" max="41" width="20.42578125" style="1" customWidth="1"/>
    <col min="42" max="42" width="27.5703125" style="1" customWidth="1"/>
    <col min="43" max="43" width="2.42578125" style="1" customWidth="1"/>
    <col min="44" max="44" width="34.85546875" style="1" customWidth="1"/>
    <col min="45" max="45" width="25.42578125" style="1" customWidth="1"/>
    <col min="46" max="46" width="20" style="1" customWidth="1"/>
    <col min="47" max="47" width="14.28515625" style="1" customWidth="1"/>
    <col min="48" max="48" width="15.7109375" style="1" customWidth="1"/>
    <col min="49" max="49" width="18.28515625" style="1" customWidth="1"/>
    <col min="50" max="50" width="14.5703125" style="1" customWidth="1"/>
    <col min="51" max="51" width="15.5703125" style="1" customWidth="1"/>
    <col min="52" max="52" width="9" style="1" customWidth="1"/>
    <col min="53" max="53" width="1" style="1" customWidth="1"/>
    <col min="54" max="54" width="20.42578125" style="1" customWidth="1"/>
    <col min="55" max="55" width="0.28515625" style="1" hidden="1" customWidth="1"/>
    <col min="56" max="56" width="19.140625" style="1" customWidth="1"/>
    <col min="57" max="57" width="27.5703125" style="1" customWidth="1"/>
    <col min="58" max="58" width="21.85546875" style="1" customWidth="1"/>
    <col min="59" max="59" width="30.5703125" style="1" customWidth="1"/>
    <col min="60" max="60" width="2.42578125" style="1" customWidth="1"/>
    <col min="61" max="61" width="36.5703125" style="1" customWidth="1"/>
    <col min="62" max="62" width="26.5703125" style="1" customWidth="1"/>
    <col min="63" max="63" width="21.85546875" style="1" customWidth="1"/>
    <col min="64" max="64" width="20.42578125" style="1" customWidth="1"/>
    <col min="65" max="65" width="18.140625" style="1" customWidth="1"/>
    <col min="66" max="66" width="22" style="1" customWidth="1"/>
    <col min="67" max="67" width="7.7109375" style="1" customWidth="1"/>
    <col min="68" max="68" width="1.140625" style="1" customWidth="1"/>
    <col min="69" max="69" width="22.42578125" style="1" customWidth="1"/>
    <col min="70" max="70" width="5.28515625" style="1" hidden="1" customWidth="1"/>
    <col min="71" max="71" width="25.5703125" style="1" customWidth="1"/>
    <col min="72" max="72" width="28.5703125" style="1" customWidth="1"/>
    <col min="73" max="73" width="15.7109375" style="1" customWidth="1"/>
    <col min="74" max="74" width="24.28515625" style="1" customWidth="1"/>
    <col min="75" max="75" width="2.42578125" style="1" customWidth="1"/>
    <col min="76" max="76" width="31.28515625" style="1" customWidth="1"/>
    <col min="77" max="77" width="20.85546875" style="1" customWidth="1"/>
    <col min="78" max="78" width="10.5703125" style="1" customWidth="1"/>
    <col min="79" max="79" width="9.42578125" style="1" customWidth="1"/>
    <col min="80" max="80" width="7.140625" style="1" customWidth="1"/>
    <col min="81" max="81" width="10.28515625" style="1" customWidth="1"/>
    <col min="82" max="82" width="10.85546875" style="1" customWidth="1"/>
    <col min="83" max="83" width="9.28515625" style="1" customWidth="1"/>
    <col min="84" max="84" width="10.140625" style="1" customWidth="1"/>
    <col min="85" max="85" width="7.85546875" style="1" customWidth="1"/>
    <col min="86" max="86" width="8.28515625" style="1" customWidth="1"/>
    <col min="87" max="87" width="9.140625" style="1" customWidth="1"/>
    <col min="88" max="88" width="9" style="1" customWidth="1"/>
    <col min="89" max="89" width="8.7109375" style="1" customWidth="1"/>
    <col min="90" max="90" width="9.140625" style="1" customWidth="1"/>
    <col min="91" max="91" width="9.5703125" style="1" customWidth="1"/>
    <col min="92" max="92" width="7.28515625" style="1" customWidth="1"/>
    <col min="93" max="93" width="9.140625" style="1" customWidth="1"/>
    <col min="94" max="94" width="2.7109375" style="1" customWidth="1"/>
    <col min="95" max="95" width="0.7109375" style="1" customWidth="1"/>
    <col min="96" max="96" width="14" style="1" customWidth="1"/>
    <col min="97" max="97" width="13.5703125" style="1" hidden="1" customWidth="1"/>
    <col min="98" max="98" width="16.85546875" style="1" customWidth="1"/>
    <col min="99" max="99" width="22.85546875" style="1" customWidth="1"/>
    <col min="100" max="16384" width="6.5703125" style="1"/>
  </cols>
  <sheetData>
    <row r="1" spans="1:103" ht="25.35" customHeight="1" x14ac:dyDescent="0.4">
      <c r="A1" s="75" t="s">
        <v>128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 t="s">
        <v>129</v>
      </c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 t="s">
        <v>94</v>
      </c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 t="s">
        <v>104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 t="s">
        <v>93</v>
      </c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 t="s">
        <v>123</v>
      </c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4"/>
      <c r="CW1" s="4"/>
      <c r="CX1" s="4"/>
      <c r="CY1" s="4"/>
    </row>
    <row r="2" spans="1:103" ht="25.35" customHeight="1" x14ac:dyDescent="0.4">
      <c r="A2" s="2"/>
      <c r="B2" s="2"/>
      <c r="C2" s="2"/>
      <c r="D2" s="2"/>
      <c r="E2" s="3"/>
      <c r="F2" s="3"/>
      <c r="G2" s="3"/>
      <c r="H2" s="4"/>
      <c r="I2" s="4"/>
      <c r="J2" s="4"/>
      <c r="K2" s="4"/>
      <c r="L2" s="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4"/>
      <c r="CW2" s="4"/>
      <c r="CX2" s="4"/>
      <c r="CY2" s="4"/>
    </row>
    <row r="3" spans="1:103" ht="25.35" customHeight="1" x14ac:dyDescent="0.4">
      <c r="A3" s="3" t="s">
        <v>95</v>
      </c>
      <c r="B3" s="3"/>
      <c r="C3" s="3"/>
      <c r="D3" s="3"/>
      <c r="E3" s="3"/>
      <c r="F3" s="3"/>
      <c r="G3" s="3"/>
      <c r="H3" s="4"/>
      <c r="I3" s="4"/>
      <c r="J3" s="3"/>
      <c r="K3" s="2" t="s">
        <v>127</v>
      </c>
      <c r="L3" s="3"/>
      <c r="M3" s="3" t="s">
        <v>95</v>
      </c>
      <c r="N3" s="3"/>
      <c r="O3" s="3"/>
      <c r="P3" s="3"/>
      <c r="Q3" s="3"/>
      <c r="R3" s="3"/>
      <c r="S3" s="3"/>
      <c r="T3" s="3"/>
      <c r="U3" s="3"/>
      <c r="V3" s="2" t="s">
        <v>127</v>
      </c>
      <c r="W3" s="3"/>
      <c r="X3" s="3"/>
      <c r="Y3" s="3" t="s">
        <v>95</v>
      </c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2" t="s">
        <v>127</v>
      </c>
      <c r="AL3" s="3"/>
      <c r="AM3" s="3"/>
      <c r="AN3" s="3"/>
      <c r="AO3" s="3" t="s">
        <v>95</v>
      </c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2"/>
      <c r="BC3" s="3"/>
      <c r="BD3" s="2" t="s">
        <v>127</v>
      </c>
      <c r="BE3" s="3"/>
      <c r="BF3" s="3" t="s">
        <v>95</v>
      </c>
      <c r="BG3" s="3"/>
      <c r="BH3" s="3"/>
      <c r="BI3" s="3"/>
      <c r="BJ3" s="3"/>
      <c r="BK3" s="3"/>
      <c r="BL3" s="3"/>
      <c r="BM3" s="3"/>
      <c r="BN3" s="3"/>
      <c r="BO3" s="3"/>
      <c r="BP3" s="3"/>
      <c r="BQ3" s="2"/>
      <c r="BR3" s="3"/>
      <c r="BS3" s="2" t="s">
        <v>127</v>
      </c>
      <c r="BT3" s="3"/>
      <c r="BU3" s="3" t="s">
        <v>95</v>
      </c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2" t="s">
        <v>127</v>
      </c>
      <c r="CS3" s="3"/>
      <c r="CT3" s="3"/>
      <c r="CU3" s="3"/>
      <c r="CV3" s="4"/>
      <c r="CW3" s="4"/>
      <c r="CX3" s="4"/>
      <c r="CY3" s="4"/>
    </row>
    <row r="4" spans="1:103" ht="25.35" customHeight="1" x14ac:dyDescent="0.4">
      <c r="A4" s="3" t="s">
        <v>96</v>
      </c>
      <c r="B4" s="3"/>
      <c r="C4" s="3"/>
      <c r="D4" s="3"/>
      <c r="E4" s="3"/>
      <c r="F4" s="3"/>
      <c r="G4" s="3"/>
      <c r="H4" s="4"/>
      <c r="I4" s="4"/>
      <c r="J4" s="3"/>
      <c r="K4" s="3" t="s">
        <v>0</v>
      </c>
      <c r="L4" s="3"/>
      <c r="M4" s="3" t="s">
        <v>96</v>
      </c>
      <c r="N4" s="3"/>
      <c r="O4" s="3"/>
      <c r="P4" s="3"/>
      <c r="Q4" s="3"/>
      <c r="R4" s="3"/>
      <c r="S4" s="3"/>
      <c r="T4" s="3"/>
      <c r="U4" s="3"/>
      <c r="V4" s="3" t="s">
        <v>0</v>
      </c>
      <c r="W4" s="3"/>
      <c r="X4" s="3"/>
      <c r="Y4" s="3" t="s">
        <v>96</v>
      </c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 t="s">
        <v>0</v>
      </c>
      <c r="AL4" s="3"/>
      <c r="AM4" s="3"/>
      <c r="AN4" s="3"/>
      <c r="AO4" s="3" t="s">
        <v>96</v>
      </c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 t="s">
        <v>0</v>
      </c>
      <c r="BE4" s="3"/>
      <c r="BF4" s="3" t="s">
        <v>96</v>
      </c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 t="s">
        <v>0</v>
      </c>
      <c r="BT4" s="3"/>
      <c r="BU4" s="3" t="s">
        <v>96</v>
      </c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 t="s">
        <v>0</v>
      </c>
      <c r="CS4" s="3"/>
      <c r="CT4" s="3"/>
      <c r="CU4" s="3"/>
      <c r="CV4" s="4"/>
      <c r="CW4" s="4"/>
      <c r="CX4" s="4"/>
      <c r="CY4" s="4"/>
    </row>
    <row r="5" spans="1:103" ht="25.35" customHeight="1" x14ac:dyDescent="0.4">
      <c r="A5" s="5"/>
      <c r="B5" s="6"/>
      <c r="C5" s="6"/>
      <c r="D5" s="6"/>
      <c r="E5" s="5"/>
      <c r="F5" s="77" t="s">
        <v>120</v>
      </c>
      <c r="G5" s="78"/>
      <c r="H5" s="79"/>
      <c r="I5" s="7"/>
      <c r="J5" s="77" t="s">
        <v>119</v>
      </c>
      <c r="K5" s="79"/>
      <c r="L5" s="40"/>
      <c r="M5" s="5"/>
      <c r="N5" s="6"/>
      <c r="O5" s="6"/>
      <c r="P5" s="6"/>
      <c r="Q5" s="5"/>
      <c r="R5" s="7" t="s">
        <v>106</v>
      </c>
      <c r="S5" s="7" t="s">
        <v>107</v>
      </c>
      <c r="T5" s="7" t="s">
        <v>7</v>
      </c>
      <c r="U5" s="7"/>
      <c r="V5" s="41"/>
      <c r="W5" s="42" t="s">
        <v>17</v>
      </c>
      <c r="X5" s="82" t="s">
        <v>16</v>
      </c>
      <c r="Y5" s="5"/>
      <c r="Z5" s="6"/>
      <c r="AA5" s="6"/>
      <c r="AB5" s="6"/>
      <c r="AC5" s="5"/>
      <c r="AD5" s="80" t="s">
        <v>102</v>
      </c>
      <c r="AE5" s="81"/>
      <c r="AF5" s="81"/>
      <c r="AG5" s="81"/>
      <c r="AH5" s="81"/>
      <c r="AI5" s="81"/>
      <c r="AJ5" s="5"/>
      <c r="AK5" s="43" t="s">
        <v>13</v>
      </c>
      <c r="AL5" s="43"/>
      <c r="AM5" s="43" t="s">
        <v>14</v>
      </c>
      <c r="AN5" s="42" t="s">
        <v>2</v>
      </c>
      <c r="AO5" s="5"/>
      <c r="AP5" s="6"/>
      <c r="AQ5" s="6"/>
      <c r="AR5" s="6"/>
      <c r="AS5" s="5"/>
      <c r="AT5" s="80" t="s">
        <v>103</v>
      </c>
      <c r="AU5" s="81"/>
      <c r="AV5" s="81"/>
      <c r="AW5" s="81"/>
      <c r="AX5" s="81"/>
      <c r="AY5" s="81"/>
      <c r="AZ5" s="81"/>
      <c r="BA5" s="5"/>
      <c r="BB5" s="43" t="s">
        <v>13</v>
      </c>
      <c r="BC5" s="43"/>
      <c r="BD5" s="43" t="s">
        <v>14</v>
      </c>
      <c r="BE5" s="42" t="s">
        <v>2</v>
      </c>
      <c r="BF5" s="5"/>
      <c r="BG5" s="6"/>
      <c r="BH5" s="6"/>
      <c r="BI5" s="6"/>
      <c r="BJ5" s="5"/>
      <c r="BK5" s="77" t="s">
        <v>101</v>
      </c>
      <c r="BL5" s="78"/>
      <c r="BM5" s="78"/>
      <c r="BN5" s="78"/>
      <c r="BO5" s="78"/>
      <c r="BP5" s="5"/>
      <c r="BQ5" s="63" t="s">
        <v>13</v>
      </c>
      <c r="BR5" s="64"/>
      <c r="BS5" s="65" t="s">
        <v>14</v>
      </c>
      <c r="BT5" s="42" t="s">
        <v>5</v>
      </c>
      <c r="BU5" s="5"/>
      <c r="BV5" s="6"/>
      <c r="BW5" s="6"/>
      <c r="BX5" s="6"/>
      <c r="BY5" s="5"/>
      <c r="BZ5" s="77" t="s">
        <v>122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5"/>
      <c r="CR5" s="43" t="s">
        <v>13</v>
      </c>
      <c r="CS5" s="66"/>
      <c r="CT5" s="43" t="s">
        <v>14</v>
      </c>
      <c r="CU5" s="42" t="s">
        <v>2</v>
      </c>
      <c r="CV5" s="4"/>
      <c r="CW5" s="4"/>
      <c r="CX5" s="4"/>
      <c r="CY5" s="4"/>
    </row>
    <row r="6" spans="1:103" ht="25.35" customHeight="1" x14ac:dyDescent="0.4">
      <c r="A6" s="8"/>
      <c r="B6" s="9"/>
      <c r="C6" s="9"/>
      <c r="D6" s="9"/>
      <c r="E6" s="8" t="s">
        <v>8</v>
      </c>
      <c r="F6" s="10" t="s">
        <v>4</v>
      </c>
      <c r="G6" s="10" t="s">
        <v>5</v>
      </c>
      <c r="H6" s="10" t="s">
        <v>16</v>
      </c>
      <c r="I6" s="11"/>
      <c r="J6" s="12" t="s">
        <v>2</v>
      </c>
      <c r="K6" s="44" t="s">
        <v>16</v>
      </c>
      <c r="L6" s="45" t="s">
        <v>1</v>
      </c>
      <c r="M6" s="8"/>
      <c r="N6" s="9"/>
      <c r="O6" s="9"/>
      <c r="P6" s="9"/>
      <c r="Q6" s="8" t="s">
        <v>8</v>
      </c>
      <c r="R6" s="12" t="s">
        <v>105</v>
      </c>
      <c r="S6" s="12" t="s">
        <v>9</v>
      </c>
      <c r="T6" s="12" t="s">
        <v>108</v>
      </c>
      <c r="U6" s="12" t="s">
        <v>124</v>
      </c>
      <c r="V6" s="12" t="s">
        <v>19</v>
      </c>
      <c r="W6" s="45" t="s">
        <v>18</v>
      </c>
      <c r="X6" s="83"/>
      <c r="Y6" s="8"/>
      <c r="Z6" s="9"/>
      <c r="AA6" s="9"/>
      <c r="AB6" s="9"/>
      <c r="AC6" s="8" t="s">
        <v>8</v>
      </c>
      <c r="AD6" s="10">
        <v>1</v>
      </c>
      <c r="AE6" s="10">
        <v>2</v>
      </c>
      <c r="AF6" s="20">
        <v>3</v>
      </c>
      <c r="AG6" s="20">
        <v>4</v>
      </c>
      <c r="AH6" s="31">
        <v>5</v>
      </c>
      <c r="AI6" s="20"/>
      <c r="AJ6" s="46"/>
      <c r="AK6" s="47" t="s">
        <v>4</v>
      </c>
      <c r="AL6" s="47"/>
      <c r="AM6" s="47" t="s">
        <v>15</v>
      </c>
      <c r="AN6" s="45" t="s">
        <v>6</v>
      </c>
      <c r="AO6" s="8"/>
      <c r="AP6" s="9"/>
      <c r="AQ6" s="9"/>
      <c r="AR6" s="9"/>
      <c r="AS6" s="8" t="s">
        <v>8</v>
      </c>
      <c r="AT6" s="47">
        <v>1</v>
      </c>
      <c r="AU6" s="47">
        <v>2</v>
      </c>
      <c r="AV6" s="47">
        <v>3</v>
      </c>
      <c r="AW6" s="20">
        <v>4</v>
      </c>
      <c r="AX6" s="31">
        <v>5</v>
      </c>
      <c r="AY6" s="20">
        <v>6</v>
      </c>
      <c r="AZ6" s="31"/>
      <c r="BA6" s="46"/>
      <c r="BB6" s="47" t="s">
        <v>4</v>
      </c>
      <c r="BC6" s="47"/>
      <c r="BD6" s="47" t="s">
        <v>4</v>
      </c>
      <c r="BE6" s="45" t="s">
        <v>6</v>
      </c>
      <c r="BF6" s="8"/>
      <c r="BG6" s="9"/>
      <c r="BH6" s="9"/>
      <c r="BI6" s="9"/>
      <c r="BJ6" s="8" t="s">
        <v>8</v>
      </c>
      <c r="BK6" s="12">
        <v>1</v>
      </c>
      <c r="BL6" s="12">
        <v>2</v>
      </c>
      <c r="BM6" s="12">
        <v>3</v>
      </c>
      <c r="BN6" s="12">
        <v>4</v>
      </c>
      <c r="BO6" s="12"/>
      <c r="BP6" s="8"/>
      <c r="BQ6" s="67" t="s">
        <v>4</v>
      </c>
      <c r="BR6" s="68"/>
      <c r="BS6" s="69" t="s">
        <v>15</v>
      </c>
      <c r="BT6" s="45" t="s">
        <v>6</v>
      </c>
      <c r="BU6" s="8"/>
      <c r="BV6" s="9"/>
      <c r="BW6" s="9"/>
      <c r="BX6" s="9"/>
      <c r="BY6" s="8" t="s">
        <v>8</v>
      </c>
      <c r="BZ6" s="11">
        <v>1</v>
      </c>
      <c r="CA6" s="11">
        <v>2</v>
      </c>
      <c r="CB6" s="11">
        <v>3</v>
      </c>
      <c r="CC6" s="11">
        <v>4</v>
      </c>
      <c r="CD6" s="11">
        <v>5</v>
      </c>
      <c r="CE6" s="11">
        <v>6</v>
      </c>
      <c r="CF6" s="11">
        <v>7</v>
      </c>
      <c r="CG6" s="11">
        <v>8</v>
      </c>
      <c r="CH6" s="11">
        <v>9</v>
      </c>
      <c r="CI6" s="11">
        <v>10</v>
      </c>
      <c r="CJ6" s="11">
        <v>11</v>
      </c>
      <c r="CK6" s="11">
        <v>12</v>
      </c>
      <c r="CL6" s="11">
        <v>13</v>
      </c>
      <c r="CM6" s="11">
        <v>14</v>
      </c>
      <c r="CN6" s="11">
        <v>15</v>
      </c>
      <c r="CO6" s="11">
        <v>16</v>
      </c>
      <c r="CP6" s="11"/>
      <c r="CQ6" s="11"/>
      <c r="CR6" s="47" t="s">
        <v>4</v>
      </c>
      <c r="CS6" s="70"/>
      <c r="CT6" s="47" t="s">
        <v>15</v>
      </c>
      <c r="CU6" s="45" t="s">
        <v>6</v>
      </c>
      <c r="CV6" s="4"/>
      <c r="CW6" s="4"/>
      <c r="CX6" s="4"/>
      <c r="CY6" s="4"/>
    </row>
    <row r="7" spans="1:103" ht="25.35" customHeight="1" x14ac:dyDescent="0.4">
      <c r="A7" s="12" t="s">
        <v>126</v>
      </c>
      <c r="B7" s="13" t="s">
        <v>10</v>
      </c>
      <c r="C7" s="13"/>
      <c r="D7" s="13"/>
      <c r="E7" s="48" t="s">
        <v>3</v>
      </c>
      <c r="F7" s="14">
        <v>45</v>
      </c>
      <c r="G7" s="49">
        <f>F7/45*100</f>
        <v>100</v>
      </c>
      <c r="H7" s="14">
        <v>10</v>
      </c>
      <c r="I7" s="50"/>
      <c r="J7" s="14">
        <f>W7</f>
        <v>100</v>
      </c>
      <c r="K7" s="14">
        <f>X7</f>
        <v>40</v>
      </c>
      <c r="L7" s="16">
        <f t="shared" ref="L7:L34" si="0">(H7+K7)</f>
        <v>50</v>
      </c>
      <c r="M7" s="12" t="s">
        <v>126</v>
      </c>
      <c r="N7" s="13" t="s">
        <v>10</v>
      </c>
      <c r="O7" s="13"/>
      <c r="P7" s="13"/>
      <c r="Q7" s="48" t="s">
        <v>3</v>
      </c>
      <c r="R7" s="14">
        <f t="shared" ref="R7" si="1">AN7</f>
        <v>100</v>
      </c>
      <c r="S7" s="14">
        <f t="shared" ref="S7:S10" si="2">BE7</f>
        <v>100</v>
      </c>
      <c r="T7" s="14">
        <f t="shared" ref="T7:T9" si="3">BT7</f>
        <v>100</v>
      </c>
      <c r="U7" s="14">
        <f t="shared" ref="U7:U10" si="4">CU7</f>
        <v>100</v>
      </c>
      <c r="V7" s="15">
        <v>100</v>
      </c>
      <c r="W7" s="16">
        <f>R7*0.2+S7*0.25+T7*0.15+U7*0.25+V7*0.15</f>
        <v>100</v>
      </c>
      <c r="X7" s="51">
        <v>40</v>
      </c>
      <c r="Y7" s="12" t="s">
        <v>126</v>
      </c>
      <c r="Z7" s="13" t="s">
        <v>10</v>
      </c>
      <c r="AA7" s="13"/>
      <c r="AB7" s="13"/>
      <c r="AC7" s="48" t="s">
        <v>3</v>
      </c>
      <c r="AD7" s="20">
        <v>15</v>
      </c>
      <c r="AE7" s="20">
        <v>15</v>
      </c>
      <c r="AF7" s="20">
        <v>15</v>
      </c>
      <c r="AG7" s="20">
        <f>AV7</f>
        <v>15</v>
      </c>
      <c r="AH7" s="52">
        <f>(AF7+AG7)/2</f>
        <v>15</v>
      </c>
      <c r="AI7" s="20"/>
      <c r="AJ7" s="53"/>
      <c r="AK7" s="20">
        <f>SUM(AD7:AI7)</f>
        <v>75</v>
      </c>
      <c r="AL7" s="20">
        <f>AK7</f>
        <v>75</v>
      </c>
      <c r="AM7" s="52">
        <f>AVERAGE(AD7:AI7)</f>
        <v>15</v>
      </c>
      <c r="AN7" s="16">
        <f>AK7/AK7*100</f>
        <v>100</v>
      </c>
      <c r="AO7" s="12" t="s">
        <v>126</v>
      </c>
      <c r="AP7" s="13" t="s">
        <v>10</v>
      </c>
      <c r="AQ7" s="13"/>
      <c r="AR7" s="13"/>
      <c r="AS7" s="48" t="s">
        <v>3</v>
      </c>
      <c r="AT7" s="20">
        <v>15</v>
      </c>
      <c r="AU7" s="20">
        <v>15</v>
      </c>
      <c r="AV7" s="20">
        <v>15</v>
      </c>
      <c r="AW7" s="20">
        <v>15</v>
      </c>
      <c r="AX7" s="58">
        <f>(AT7+AU7)/2</f>
        <v>15</v>
      </c>
      <c r="AY7" s="52">
        <f>(AU7+AV7)/2</f>
        <v>15</v>
      </c>
      <c r="AZ7" s="31"/>
      <c r="BA7" s="53"/>
      <c r="BB7" s="47">
        <f>SUM(AT7:AZ7)</f>
        <v>90</v>
      </c>
      <c r="BC7" s="47">
        <f>BB7</f>
        <v>90</v>
      </c>
      <c r="BD7" s="47">
        <f>AVERAGE(AT7:AZ7)</f>
        <v>15</v>
      </c>
      <c r="BE7" s="34">
        <f>BB7/BC7*100</f>
        <v>100</v>
      </c>
      <c r="BF7" s="12" t="s">
        <v>126</v>
      </c>
      <c r="BG7" s="13" t="s">
        <v>10</v>
      </c>
      <c r="BH7" s="13"/>
      <c r="BI7" s="13"/>
      <c r="BJ7" s="48" t="s">
        <v>3</v>
      </c>
      <c r="BK7" s="20">
        <v>15</v>
      </c>
      <c r="BL7" s="20">
        <v>15</v>
      </c>
      <c r="BM7" s="20">
        <f>CH7+5</f>
        <v>15</v>
      </c>
      <c r="BN7" s="20">
        <f>CF7+5</f>
        <v>15</v>
      </c>
      <c r="BO7" s="20"/>
      <c r="BP7" s="53"/>
      <c r="BQ7" s="36">
        <f>SUM(BK7:BO7)</f>
        <v>60</v>
      </c>
      <c r="BR7" s="71">
        <f>BQ7</f>
        <v>60</v>
      </c>
      <c r="BS7" s="58">
        <f>AVERAGE(BK7:BO7)</f>
        <v>15</v>
      </c>
      <c r="BT7" s="16">
        <f>BQ7/BQ7*100</f>
        <v>100</v>
      </c>
      <c r="BU7" s="12" t="s">
        <v>126</v>
      </c>
      <c r="BV7" s="13" t="s">
        <v>10</v>
      </c>
      <c r="BW7" s="13"/>
      <c r="BX7" s="13"/>
      <c r="BY7" s="48" t="s">
        <v>3</v>
      </c>
      <c r="BZ7" s="20">
        <v>10</v>
      </c>
      <c r="CA7" s="20">
        <v>10</v>
      </c>
      <c r="CB7" s="20">
        <v>10</v>
      </c>
      <c r="CC7" s="20">
        <v>10</v>
      </c>
      <c r="CD7" s="20">
        <v>10</v>
      </c>
      <c r="CE7" s="20">
        <v>10</v>
      </c>
      <c r="CF7" s="20">
        <v>10</v>
      </c>
      <c r="CG7" s="20">
        <v>10</v>
      </c>
      <c r="CH7" s="20">
        <v>10</v>
      </c>
      <c r="CI7" s="20">
        <v>10</v>
      </c>
      <c r="CJ7" s="20">
        <v>10</v>
      </c>
      <c r="CK7" s="20">
        <v>10</v>
      </c>
      <c r="CL7" s="20">
        <v>10</v>
      </c>
      <c r="CM7" s="20">
        <v>10</v>
      </c>
      <c r="CN7" s="20">
        <v>10</v>
      </c>
      <c r="CO7" s="20">
        <v>10</v>
      </c>
      <c r="CP7" s="20"/>
      <c r="CQ7" s="11"/>
      <c r="CR7" s="20">
        <f>SUM(BZ7:CP7)</f>
        <v>160</v>
      </c>
      <c r="CS7" s="20">
        <f>CR7</f>
        <v>160</v>
      </c>
      <c r="CT7" s="52">
        <f>AVERAGE(BZ7:CP7)</f>
        <v>10</v>
      </c>
      <c r="CU7" s="16">
        <f>CR7/CR7*100</f>
        <v>100</v>
      </c>
      <c r="CV7" s="4"/>
      <c r="CW7" s="4"/>
      <c r="CX7" s="4"/>
      <c r="CY7" s="4"/>
    </row>
    <row r="8" spans="1:103" ht="6.75" customHeight="1" x14ac:dyDescent="0.4">
      <c r="A8" s="17"/>
      <c r="B8" s="18"/>
      <c r="C8" s="18"/>
      <c r="D8" s="18"/>
      <c r="E8" s="19"/>
      <c r="F8" s="19"/>
      <c r="G8" s="49"/>
      <c r="H8" s="14"/>
      <c r="I8" s="11"/>
      <c r="J8" s="14"/>
      <c r="K8" s="14"/>
      <c r="L8" s="16"/>
      <c r="M8" s="17"/>
      <c r="N8" s="18"/>
      <c r="O8" s="18"/>
      <c r="P8" s="18"/>
      <c r="Q8" s="19"/>
      <c r="R8" s="14"/>
      <c r="S8" s="14"/>
      <c r="T8" s="14"/>
      <c r="U8" s="14"/>
      <c r="V8" s="10"/>
      <c r="W8" s="16"/>
      <c r="X8" s="51"/>
      <c r="Y8" s="17"/>
      <c r="Z8" s="18"/>
      <c r="AA8" s="18"/>
      <c r="AB8" s="18"/>
      <c r="AC8" s="19"/>
      <c r="AD8" s="54"/>
      <c r="AE8" s="55"/>
      <c r="AF8" s="56"/>
      <c r="AG8" s="20"/>
      <c r="AH8" s="52"/>
      <c r="AI8" s="56"/>
      <c r="AJ8" s="46"/>
      <c r="AK8" s="20"/>
      <c r="AL8" s="20"/>
      <c r="AM8" s="52"/>
      <c r="AN8" s="16"/>
      <c r="AO8" s="17"/>
      <c r="AP8" s="18"/>
      <c r="AQ8" s="18"/>
      <c r="AR8" s="18"/>
      <c r="AS8" s="19"/>
      <c r="AT8" s="17"/>
      <c r="AU8" s="18"/>
      <c r="AV8" s="18"/>
      <c r="AW8" s="18"/>
      <c r="AX8" s="58"/>
      <c r="AY8" s="52"/>
      <c r="AZ8" s="18"/>
      <c r="BA8" s="8"/>
      <c r="BB8" s="47"/>
      <c r="BC8" s="47"/>
      <c r="BD8" s="47"/>
      <c r="BE8" s="34"/>
      <c r="BF8" s="17"/>
      <c r="BG8" s="18"/>
      <c r="BH8" s="18"/>
      <c r="BI8" s="18"/>
      <c r="BJ8" s="19"/>
      <c r="BK8" s="17"/>
      <c r="BL8" s="54"/>
      <c r="BM8" s="20"/>
      <c r="BN8" s="20"/>
      <c r="BO8" s="18"/>
      <c r="BP8" s="8"/>
      <c r="BQ8" s="36"/>
      <c r="BR8" s="71"/>
      <c r="BS8" s="58"/>
      <c r="BT8" s="16"/>
      <c r="BU8" s="17"/>
      <c r="BV8" s="18"/>
      <c r="BW8" s="18"/>
      <c r="BX8" s="18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20"/>
      <c r="CS8" s="20"/>
      <c r="CT8" s="52"/>
      <c r="CU8" s="16"/>
      <c r="CV8" s="4"/>
      <c r="CW8" s="4"/>
      <c r="CX8" s="4"/>
      <c r="CY8" s="4"/>
    </row>
    <row r="9" spans="1:103" ht="25.35" customHeight="1" x14ac:dyDescent="0.4">
      <c r="A9" s="20">
        <v>1</v>
      </c>
      <c r="B9" s="21" t="s">
        <v>21</v>
      </c>
      <c r="C9" s="22" t="s">
        <v>11</v>
      </c>
      <c r="D9" s="23" t="s">
        <v>45</v>
      </c>
      <c r="E9" s="24" t="s">
        <v>69</v>
      </c>
      <c r="F9" s="10">
        <v>45</v>
      </c>
      <c r="G9" s="49">
        <f t="shared" ref="G9:G32" si="5">F9/45*100</f>
        <v>100</v>
      </c>
      <c r="H9" s="14">
        <v>10</v>
      </c>
      <c r="I9" s="57"/>
      <c r="J9" s="14">
        <f t="shared" ref="J9:J32" si="6">W9</f>
        <v>93.6</v>
      </c>
      <c r="K9" s="14">
        <f t="shared" ref="K9:K34" si="7">X9</f>
        <v>37</v>
      </c>
      <c r="L9" s="16">
        <f t="shared" si="0"/>
        <v>47</v>
      </c>
      <c r="M9" s="20">
        <v>1</v>
      </c>
      <c r="N9" s="21" t="s">
        <v>21</v>
      </c>
      <c r="O9" s="22" t="s">
        <v>11</v>
      </c>
      <c r="P9" s="23" t="s">
        <v>45</v>
      </c>
      <c r="Q9" s="24" t="s">
        <v>69</v>
      </c>
      <c r="R9" s="14">
        <f>AN9</f>
        <v>88</v>
      </c>
      <c r="S9" s="14">
        <f t="shared" si="2"/>
        <v>100</v>
      </c>
      <c r="T9" s="14">
        <f t="shared" si="3"/>
        <v>93.333333333333329</v>
      </c>
      <c r="U9" s="14">
        <f t="shared" si="4"/>
        <v>100</v>
      </c>
      <c r="V9" s="15">
        <v>80</v>
      </c>
      <c r="W9" s="16">
        <f t="shared" ref="W9:W34" si="8">R9*0.2+S9*0.25+T9*0.15+U9*0.25+V9*0.15</f>
        <v>93.6</v>
      </c>
      <c r="X9" s="51">
        <v>37</v>
      </c>
      <c r="Y9" s="20">
        <v>1</v>
      </c>
      <c r="Z9" s="21" t="s">
        <v>21</v>
      </c>
      <c r="AA9" s="22" t="s">
        <v>11</v>
      </c>
      <c r="AB9" s="23" t="s">
        <v>45</v>
      </c>
      <c r="AC9" s="24" t="s">
        <v>69</v>
      </c>
      <c r="AD9" s="20">
        <v>11</v>
      </c>
      <c r="AE9" s="20">
        <v>10</v>
      </c>
      <c r="AF9" s="20">
        <v>15</v>
      </c>
      <c r="AG9" s="20">
        <f t="shared" ref="AG9:AG32" si="9">AV9</f>
        <v>15</v>
      </c>
      <c r="AH9" s="52">
        <f t="shared" ref="AH9:AH32" si="10">(AF9+AG9)/2</f>
        <v>15</v>
      </c>
      <c r="AI9" s="20"/>
      <c r="AJ9" s="53"/>
      <c r="AK9" s="52">
        <f t="shared" ref="AK9:AK32" si="11">SUM(AD9:AI9)</f>
        <v>66</v>
      </c>
      <c r="AL9" s="52">
        <f>AL7</f>
        <v>75</v>
      </c>
      <c r="AM9" s="52">
        <f t="shared" ref="AM9:AM32" si="12">AVERAGE(AD9:AI9)</f>
        <v>13.2</v>
      </c>
      <c r="AN9" s="16">
        <f>AK9/AL9*100</f>
        <v>88</v>
      </c>
      <c r="AO9" s="20">
        <v>1</v>
      </c>
      <c r="AP9" s="21" t="s">
        <v>21</v>
      </c>
      <c r="AQ9" s="22" t="s">
        <v>11</v>
      </c>
      <c r="AR9" s="23" t="s">
        <v>45</v>
      </c>
      <c r="AS9" s="24" t="s">
        <v>69</v>
      </c>
      <c r="AT9" s="20">
        <v>15</v>
      </c>
      <c r="AU9" s="47">
        <v>15</v>
      </c>
      <c r="AV9" s="47">
        <v>15</v>
      </c>
      <c r="AW9" s="47">
        <v>15</v>
      </c>
      <c r="AX9" s="58">
        <f t="shared" ref="AX9:AX32" si="13">(AT9+AU9)/2</f>
        <v>15</v>
      </c>
      <c r="AY9" s="52">
        <f t="shared" ref="AY9:AY32" si="14">(AU9+AV9)/2</f>
        <v>15</v>
      </c>
      <c r="AZ9" s="69"/>
      <c r="BA9" s="11"/>
      <c r="BB9" s="72">
        <f t="shared" ref="BB9:BB32" si="15">SUM(AT9:AZ9)</f>
        <v>90</v>
      </c>
      <c r="BC9" s="47">
        <f>BC7</f>
        <v>90</v>
      </c>
      <c r="BD9" s="72">
        <f t="shared" ref="BD9:BD32" si="16">AVERAGE(AT9:AZ9)</f>
        <v>15</v>
      </c>
      <c r="BE9" s="34">
        <f t="shared" ref="BE9:BE32" si="17">BB9/BC9*100</f>
        <v>100</v>
      </c>
      <c r="BF9" s="20">
        <v>1</v>
      </c>
      <c r="BG9" s="21" t="s">
        <v>21</v>
      </c>
      <c r="BH9" s="22" t="s">
        <v>11</v>
      </c>
      <c r="BI9" s="23" t="s">
        <v>45</v>
      </c>
      <c r="BJ9" s="24" t="s">
        <v>69</v>
      </c>
      <c r="BK9" s="20">
        <v>15</v>
      </c>
      <c r="BL9" s="20">
        <v>11</v>
      </c>
      <c r="BM9" s="20">
        <f t="shared" ref="BM9:BM32" si="18">CH9+5</f>
        <v>15</v>
      </c>
      <c r="BN9" s="20">
        <f t="shared" ref="BN9:BN32" si="19">CF9+5</f>
        <v>15</v>
      </c>
      <c r="BO9" s="20"/>
      <c r="BP9" s="11"/>
      <c r="BQ9" s="36">
        <f t="shared" ref="BQ9:BQ32" si="20">SUM(BK9:BO9)</f>
        <v>56</v>
      </c>
      <c r="BR9" s="71">
        <f>BR7</f>
        <v>60</v>
      </c>
      <c r="BS9" s="58">
        <f t="shared" ref="BS9:BS32" si="21">AVERAGE(BK9:BO9)</f>
        <v>14</v>
      </c>
      <c r="BT9" s="16">
        <f>BQ9/BR9*100</f>
        <v>93.333333333333329</v>
      </c>
      <c r="BU9" s="20">
        <v>1</v>
      </c>
      <c r="BV9" s="21" t="s">
        <v>21</v>
      </c>
      <c r="BW9" s="22" t="s">
        <v>11</v>
      </c>
      <c r="BX9" s="23" t="s">
        <v>45</v>
      </c>
      <c r="BY9" s="24" t="s">
        <v>69</v>
      </c>
      <c r="BZ9" s="20">
        <v>10</v>
      </c>
      <c r="CA9" s="20">
        <v>10</v>
      </c>
      <c r="CB9" s="20">
        <v>10</v>
      </c>
      <c r="CC9" s="20">
        <v>10</v>
      </c>
      <c r="CD9" s="20">
        <v>10</v>
      </c>
      <c r="CE9" s="20">
        <v>10</v>
      </c>
      <c r="CF9" s="20">
        <v>10</v>
      </c>
      <c r="CG9" s="20">
        <v>10</v>
      </c>
      <c r="CH9" s="20">
        <v>10</v>
      </c>
      <c r="CI9" s="20">
        <v>10</v>
      </c>
      <c r="CJ9" s="20">
        <v>10</v>
      </c>
      <c r="CK9" s="20">
        <v>10</v>
      </c>
      <c r="CL9" s="20">
        <v>10</v>
      </c>
      <c r="CM9" s="20">
        <v>10</v>
      </c>
      <c r="CN9" s="20">
        <v>10</v>
      </c>
      <c r="CO9" s="20">
        <v>10</v>
      </c>
      <c r="CP9" s="10"/>
      <c r="CQ9" s="11"/>
      <c r="CR9" s="20">
        <f t="shared" ref="CR9:CR32" si="22">SUM(BZ9:CP9)</f>
        <v>160</v>
      </c>
      <c r="CS9" s="20">
        <f>CS7</f>
        <v>160</v>
      </c>
      <c r="CT9" s="52">
        <f t="shared" ref="CT9:CT32" si="23">AVERAGE(BZ9:CP9)</f>
        <v>10</v>
      </c>
      <c r="CU9" s="16">
        <f>CR9/CS9*100</f>
        <v>100</v>
      </c>
      <c r="CV9" s="4"/>
      <c r="CW9" s="4"/>
      <c r="CX9" s="4"/>
      <c r="CY9" s="4"/>
    </row>
    <row r="10" spans="1:103" ht="25.35" customHeight="1" x14ac:dyDescent="0.4">
      <c r="A10" s="20">
        <v>2</v>
      </c>
      <c r="B10" s="21" t="s">
        <v>22</v>
      </c>
      <c r="C10" s="22" t="s">
        <v>11</v>
      </c>
      <c r="D10" s="23" t="s">
        <v>46</v>
      </c>
      <c r="E10" s="24" t="s">
        <v>70</v>
      </c>
      <c r="F10" s="10">
        <v>45</v>
      </c>
      <c r="G10" s="49">
        <f t="shared" si="5"/>
        <v>100</v>
      </c>
      <c r="H10" s="14">
        <v>10</v>
      </c>
      <c r="I10" s="57"/>
      <c r="J10" s="14">
        <f t="shared" si="6"/>
        <v>96.966666666666669</v>
      </c>
      <c r="K10" s="14">
        <f t="shared" si="7"/>
        <v>39</v>
      </c>
      <c r="L10" s="16">
        <f t="shared" si="0"/>
        <v>49</v>
      </c>
      <c r="M10" s="20">
        <v>2</v>
      </c>
      <c r="N10" s="21" t="s">
        <v>22</v>
      </c>
      <c r="O10" s="22" t="s">
        <v>11</v>
      </c>
      <c r="P10" s="23" t="s">
        <v>46</v>
      </c>
      <c r="Q10" s="24" t="s">
        <v>70</v>
      </c>
      <c r="R10" s="14">
        <f t="shared" ref="R10:R32" si="24">AN10</f>
        <v>87.333333333333329</v>
      </c>
      <c r="S10" s="14">
        <f t="shared" si="2"/>
        <v>100</v>
      </c>
      <c r="T10" s="14">
        <f t="shared" ref="T10:T32" si="25">BT10</f>
        <v>96.666666666666671</v>
      </c>
      <c r="U10" s="14">
        <f t="shared" si="4"/>
        <v>100</v>
      </c>
      <c r="V10" s="15">
        <v>100</v>
      </c>
      <c r="W10" s="16">
        <f t="shared" si="8"/>
        <v>96.966666666666669</v>
      </c>
      <c r="X10" s="51">
        <v>39</v>
      </c>
      <c r="Y10" s="20">
        <v>2</v>
      </c>
      <c r="Z10" s="21" t="s">
        <v>22</v>
      </c>
      <c r="AA10" s="22" t="s">
        <v>11</v>
      </c>
      <c r="AB10" s="23" t="s">
        <v>46</v>
      </c>
      <c r="AC10" s="24" t="s">
        <v>70</v>
      </c>
      <c r="AD10" s="20">
        <v>13</v>
      </c>
      <c r="AE10" s="20">
        <v>9</v>
      </c>
      <c r="AF10" s="20">
        <v>14</v>
      </c>
      <c r="AG10" s="20">
        <f t="shared" si="9"/>
        <v>15</v>
      </c>
      <c r="AH10" s="52">
        <f t="shared" si="10"/>
        <v>14.5</v>
      </c>
      <c r="AI10" s="20"/>
      <c r="AJ10" s="53"/>
      <c r="AK10" s="52">
        <f t="shared" si="11"/>
        <v>65.5</v>
      </c>
      <c r="AL10" s="52">
        <f>AL7</f>
        <v>75</v>
      </c>
      <c r="AM10" s="52">
        <f t="shared" si="12"/>
        <v>13.1</v>
      </c>
      <c r="AN10" s="16">
        <f t="shared" ref="AN10:AN24" si="26">AK10/AL10*100</f>
        <v>87.333333333333329</v>
      </c>
      <c r="AO10" s="20">
        <v>2</v>
      </c>
      <c r="AP10" s="21" t="s">
        <v>22</v>
      </c>
      <c r="AQ10" s="22" t="s">
        <v>11</v>
      </c>
      <c r="AR10" s="23" t="s">
        <v>46</v>
      </c>
      <c r="AS10" s="24" t="s">
        <v>70</v>
      </c>
      <c r="AT10" s="20">
        <v>15</v>
      </c>
      <c r="AU10" s="20">
        <v>15</v>
      </c>
      <c r="AV10" s="20">
        <v>15</v>
      </c>
      <c r="AW10" s="20">
        <v>15</v>
      </c>
      <c r="AX10" s="58">
        <f t="shared" si="13"/>
        <v>15</v>
      </c>
      <c r="AY10" s="52">
        <f t="shared" si="14"/>
        <v>15</v>
      </c>
      <c r="AZ10" s="31"/>
      <c r="BA10" s="11"/>
      <c r="BB10" s="72">
        <f t="shared" si="15"/>
        <v>90</v>
      </c>
      <c r="BC10" s="47">
        <f>BC7</f>
        <v>90</v>
      </c>
      <c r="BD10" s="72">
        <f t="shared" si="16"/>
        <v>15</v>
      </c>
      <c r="BE10" s="34">
        <f t="shared" si="17"/>
        <v>100</v>
      </c>
      <c r="BF10" s="20">
        <v>2</v>
      </c>
      <c r="BG10" s="21" t="s">
        <v>22</v>
      </c>
      <c r="BH10" s="22" t="s">
        <v>11</v>
      </c>
      <c r="BI10" s="23" t="s">
        <v>46</v>
      </c>
      <c r="BJ10" s="24" t="s">
        <v>70</v>
      </c>
      <c r="BK10" s="20">
        <v>15</v>
      </c>
      <c r="BL10" s="20">
        <v>13</v>
      </c>
      <c r="BM10" s="20">
        <f t="shared" si="18"/>
        <v>15</v>
      </c>
      <c r="BN10" s="20">
        <f t="shared" si="19"/>
        <v>15</v>
      </c>
      <c r="BO10" s="20"/>
      <c r="BP10" s="11"/>
      <c r="BQ10" s="36">
        <f t="shared" si="20"/>
        <v>58</v>
      </c>
      <c r="BR10" s="71">
        <f>BR7</f>
        <v>60</v>
      </c>
      <c r="BS10" s="58">
        <f t="shared" si="21"/>
        <v>14.5</v>
      </c>
      <c r="BT10" s="16">
        <f t="shared" ref="BT10:BT32" si="27">BQ10/BR10*100</f>
        <v>96.666666666666671</v>
      </c>
      <c r="BU10" s="20">
        <v>2</v>
      </c>
      <c r="BV10" s="21" t="s">
        <v>22</v>
      </c>
      <c r="BW10" s="22" t="s">
        <v>11</v>
      </c>
      <c r="BX10" s="23" t="s">
        <v>46</v>
      </c>
      <c r="BY10" s="24" t="s">
        <v>70</v>
      </c>
      <c r="BZ10" s="20">
        <v>10</v>
      </c>
      <c r="CA10" s="20">
        <v>10</v>
      </c>
      <c r="CB10" s="20">
        <v>10</v>
      </c>
      <c r="CC10" s="20">
        <v>10</v>
      </c>
      <c r="CD10" s="20">
        <v>10</v>
      </c>
      <c r="CE10" s="20">
        <v>10</v>
      </c>
      <c r="CF10" s="20">
        <v>10</v>
      </c>
      <c r="CG10" s="20">
        <v>10</v>
      </c>
      <c r="CH10" s="20">
        <v>10</v>
      </c>
      <c r="CI10" s="20">
        <v>10</v>
      </c>
      <c r="CJ10" s="20">
        <v>10</v>
      </c>
      <c r="CK10" s="20">
        <v>10</v>
      </c>
      <c r="CL10" s="20">
        <v>10</v>
      </c>
      <c r="CM10" s="20">
        <v>10</v>
      </c>
      <c r="CN10" s="20">
        <v>10</v>
      </c>
      <c r="CO10" s="20">
        <v>10</v>
      </c>
      <c r="CP10" s="10"/>
      <c r="CQ10" s="11"/>
      <c r="CR10" s="20">
        <f t="shared" si="22"/>
        <v>160</v>
      </c>
      <c r="CS10" s="20">
        <f>CS7</f>
        <v>160</v>
      </c>
      <c r="CT10" s="52">
        <f t="shared" si="23"/>
        <v>10</v>
      </c>
      <c r="CU10" s="16">
        <f t="shared" ref="CU10:CU32" si="28">CR10/CS10*100</f>
        <v>100</v>
      </c>
      <c r="CV10" s="4"/>
      <c r="CW10" s="4"/>
      <c r="CX10" s="4"/>
      <c r="CY10" s="4"/>
    </row>
    <row r="11" spans="1:103" ht="25.35" customHeight="1" x14ac:dyDescent="0.4">
      <c r="A11" s="20">
        <v>3</v>
      </c>
      <c r="B11" s="21" t="s">
        <v>23</v>
      </c>
      <c r="C11" s="22" t="s">
        <v>11</v>
      </c>
      <c r="D11" s="23" t="s">
        <v>47</v>
      </c>
      <c r="E11" s="24" t="s">
        <v>71</v>
      </c>
      <c r="F11" s="10">
        <v>45</v>
      </c>
      <c r="G11" s="49">
        <f t="shared" si="5"/>
        <v>100</v>
      </c>
      <c r="H11" s="14">
        <v>10</v>
      </c>
      <c r="I11" s="57"/>
      <c r="J11" s="14">
        <f t="shared" si="6"/>
        <v>96.822222222222223</v>
      </c>
      <c r="K11" s="14">
        <f t="shared" si="7"/>
        <v>39</v>
      </c>
      <c r="L11" s="16">
        <f t="shared" si="0"/>
        <v>49</v>
      </c>
      <c r="M11" s="20">
        <v>3</v>
      </c>
      <c r="N11" s="21" t="s">
        <v>23</v>
      </c>
      <c r="O11" s="22" t="s">
        <v>11</v>
      </c>
      <c r="P11" s="23" t="s">
        <v>47</v>
      </c>
      <c r="Q11" s="24" t="s">
        <v>71</v>
      </c>
      <c r="R11" s="14">
        <f t="shared" si="24"/>
        <v>88</v>
      </c>
      <c r="S11" s="14">
        <f t="shared" ref="S11:S32" si="29">BE11</f>
        <v>98.888888888888886</v>
      </c>
      <c r="T11" s="14">
        <f t="shared" si="25"/>
        <v>96.666666666666671</v>
      </c>
      <c r="U11" s="14">
        <f t="shared" ref="U11:U32" si="30">CU11</f>
        <v>100</v>
      </c>
      <c r="V11" s="15">
        <v>100</v>
      </c>
      <c r="W11" s="16">
        <f t="shared" si="8"/>
        <v>96.822222222222223</v>
      </c>
      <c r="X11" s="51">
        <v>39</v>
      </c>
      <c r="Y11" s="20">
        <v>3</v>
      </c>
      <c r="Z11" s="21" t="s">
        <v>23</v>
      </c>
      <c r="AA11" s="22" t="s">
        <v>11</v>
      </c>
      <c r="AB11" s="23" t="s">
        <v>47</v>
      </c>
      <c r="AC11" s="24" t="s">
        <v>71</v>
      </c>
      <c r="AD11" s="20">
        <v>13</v>
      </c>
      <c r="AE11" s="20">
        <v>8</v>
      </c>
      <c r="AF11" s="20">
        <v>15</v>
      </c>
      <c r="AG11" s="20">
        <f t="shared" si="9"/>
        <v>15</v>
      </c>
      <c r="AH11" s="52">
        <f t="shared" si="10"/>
        <v>15</v>
      </c>
      <c r="AI11" s="20"/>
      <c r="AJ11" s="53"/>
      <c r="AK11" s="52">
        <f t="shared" si="11"/>
        <v>66</v>
      </c>
      <c r="AL11" s="52">
        <f t="shared" ref="AL11" si="31">AL9</f>
        <v>75</v>
      </c>
      <c r="AM11" s="52">
        <f t="shared" si="12"/>
        <v>13.2</v>
      </c>
      <c r="AN11" s="16">
        <f t="shared" si="26"/>
        <v>88</v>
      </c>
      <c r="AO11" s="20">
        <v>3</v>
      </c>
      <c r="AP11" s="21" t="s">
        <v>23</v>
      </c>
      <c r="AQ11" s="22" t="s">
        <v>11</v>
      </c>
      <c r="AR11" s="23" t="s">
        <v>47</v>
      </c>
      <c r="AS11" s="24" t="s">
        <v>71</v>
      </c>
      <c r="AT11" s="20">
        <v>15</v>
      </c>
      <c r="AU11" s="20">
        <v>15</v>
      </c>
      <c r="AV11" s="20">
        <v>15</v>
      </c>
      <c r="AW11" s="20">
        <v>14</v>
      </c>
      <c r="AX11" s="58">
        <f t="shared" si="13"/>
        <v>15</v>
      </c>
      <c r="AY11" s="52">
        <f t="shared" si="14"/>
        <v>15</v>
      </c>
      <c r="AZ11" s="31"/>
      <c r="BA11" s="11"/>
      <c r="BB11" s="72">
        <f t="shared" si="15"/>
        <v>89</v>
      </c>
      <c r="BC11" s="47">
        <f t="shared" ref="BC11" si="32">BC9</f>
        <v>90</v>
      </c>
      <c r="BD11" s="72">
        <f t="shared" si="16"/>
        <v>14.833333333333334</v>
      </c>
      <c r="BE11" s="34">
        <f t="shared" si="17"/>
        <v>98.888888888888886</v>
      </c>
      <c r="BF11" s="20">
        <v>3</v>
      </c>
      <c r="BG11" s="21" t="s">
        <v>23</v>
      </c>
      <c r="BH11" s="22" t="s">
        <v>11</v>
      </c>
      <c r="BI11" s="23" t="s">
        <v>47</v>
      </c>
      <c r="BJ11" s="24" t="s">
        <v>71</v>
      </c>
      <c r="BK11" s="20">
        <v>15</v>
      </c>
      <c r="BL11" s="20">
        <v>13</v>
      </c>
      <c r="BM11" s="20">
        <f t="shared" si="18"/>
        <v>15</v>
      </c>
      <c r="BN11" s="20">
        <f t="shared" si="19"/>
        <v>15</v>
      </c>
      <c r="BO11" s="20"/>
      <c r="BP11" s="11"/>
      <c r="BQ11" s="36">
        <f t="shared" si="20"/>
        <v>58</v>
      </c>
      <c r="BR11" s="71">
        <f t="shared" ref="BR11" si="33">BR9</f>
        <v>60</v>
      </c>
      <c r="BS11" s="58">
        <f t="shared" si="21"/>
        <v>14.5</v>
      </c>
      <c r="BT11" s="16">
        <f t="shared" si="27"/>
        <v>96.666666666666671</v>
      </c>
      <c r="BU11" s="20">
        <v>3</v>
      </c>
      <c r="BV11" s="21" t="s">
        <v>23</v>
      </c>
      <c r="BW11" s="22" t="s">
        <v>11</v>
      </c>
      <c r="BX11" s="23" t="s">
        <v>47</v>
      </c>
      <c r="BY11" s="24" t="s">
        <v>71</v>
      </c>
      <c r="BZ11" s="20">
        <v>10</v>
      </c>
      <c r="CA11" s="10">
        <v>10</v>
      </c>
      <c r="CB11" s="10">
        <v>10</v>
      </c>
      <c r="CC11" s="10">
        <v>10</v>
      </c>
      <c r="CD11" s="10">
        <v>10</v>
      </c>
      <c r="CE11" s="10">
        <v>10</v>
      </c>
      <c r="CF11" s="10">
        <v>10</v>
      </c>
      <c r="CG11" s="10">
        <v>10</v>
      </c>
      <c r="CH11" s="20">
        <v>10</v>
      </c>
      <c r="CI11" s="20">
        <v>10</v>
      </c>
      <c r="CJ11" s="20">
        <v>10</v>
      </c>
      <c r="CK11" s="20">
        <v>10</v>
      </c>
      <c r="CL11" s="20">
        <v>10</v>
      </c>
      <c r="CM11" s="20">
        <v>10</v>
      </c>
      <c r="CN11" s="20">
        <v>10</v>
      </c>
      <c r="CO11" s="20">
        <v>10</v>
      </c>
      <c r="CP11" s="10"/>
      <c r="CQ11" s="11"/>
      <c r="CR11" s="20">
        <f t="shared" si="22"/>
        <v>160</v>
      </c>
      <c r="CS11" s="20">
        <f t="shared" ref="CS11:CS32" si="34">CS9</f>
        <v>160</v>
      </c>
      <c r="CT11" s="52">
        <f t="shared" si="23"/>
        <v>10</v>
      </c>
      <c r="CU11" s="16">
        <f t="shared" si="28"/>
        <v>100</v>
      </c>
      <c r="CV11" s="4"/>
      <c r="CW11" s="4"/>
      <c r="CX11" s="4"/>
      <c r="CY11" s="4"/>
    </row>
    <row r="12" spans="1:103" ht="25.35" customHeight="1" x14ac:dyDescent="0.4">
      <c r="A12" s="20">
        <v>4</v>
      </c>
      <c r="B12" s="21" t="s">
        <v>24</v>
      </c>
      <c r="C12" s="22" t="s">
        <v>11</v>
      </c>
      <c r="D12" s="23" t="s">
        <v>48</v>
      </c>
      <c r="E12" s="24" t="s">
        <v>72</v>
      </c>
      <c r="F12" s="10">
        <v>36</v>
      </c>
      <c r="G12" s="49">
        <f t="shared" si="5"/>
        <v>80</v>
      </c>
      <c r="H12" s="14">
        <v>8</v>
      </c>
      <c r="I12" s="57"/>
      <c r="J12" s="14">
        <f t="shared" si="6"/>
        <v>88.012500000000003</v>
      </c>
      <c r="K12" s="14">
        <f t="shared" si="7"/>
        <v>35</v>
      </c>
      <c r="L12" s="16">
        <f t="shared" si="0"/>
        <v>43</v>
      </c>
      <c r="M12" s="20">
        <v>4</v>
      </c>
      <c r="N12" s="21" t="s">
        <v>24</v>
      </c>
      <c r="O12" s="22" t="s">
        <v>11</v>
      </c>
      <c r="P12" s="23" t="s">
        <v>48</v>
      </c>
      <c r="Q12" s="24" t="s">
        <v>72</v>
      </c>
      <c r="R12" s="14">
        <f t="shared" si="24"/>
        <v>89.333333333333329</v>
      </c>
      <c r="S12" s="14">
        <f t="shared" si="29"/>
        <v>83.333333333333343</v>
      </c>
      <c r="T12" s="14">
        <f t="shared" si="25"/>
        <v>96.666666666666671</v>
      </c>
      <c r="U12" s="14">
        <f t="shared" si="30"/>
        <v>91.25</v>
      </c>
      <c r="V12" s="15">
        <v>80</v>
      </c>
      <c r="W12" s="16">
        <f t="shared" si="8"/>
        <v>88.012500000000003</v>
      </c>
      <c r="X12" s="51">
        <v>35</v>
      </c>
      <c r="Y12" s="20">
        <v>4</v>
      </c>
      <c r="Z12" s="21" t="s">
        <v>24</v>
      </c>
      <c r="AA12" s="22" t="s">
        <v>11</v>
      </c>
      <c r="AB12" s="23" t="s">
        <v>48</v>
      </c>
      <c r="AC12" s="24" t="s">
        <v>72</v>
      </c>
      <c r="AD12" s="20">
        <v>13</v>
      </c>
      <c r="AE12" s="20">
        <v>9</v>
      </c>
      <c r="AF12" s="20">
        <v>15</v>
      </c>
      <c r="AG12" s="20">
        <f t="shared" si="9"/>
        <v>15</v>
      </c>
      <c r="AH12" s="52">
        <f t="shared" si="10"/>
        <v>15</v>
      </c>
      <c r="AI12" s="20"/>
      <c r="AJ12" s="53"/>
      <c r="AK12" s="52">
        <f t="shared" si="11"/>
        <v>67</v>
      </c>
      <c r="AL12" s="52">
        <f t="shared" ref="AL12" si="35">AL9</f>
        <v>75</v>
      </c>
      <c r="AM12" s="52">
        <f t="shared" si="12"/>
        <v>13.4</v>
      </c>
      <c r="AN12" s="16">
        <f t="shared" si="26"/>
        <v>89.333333333333329</v>
      </c>
      <c r="AO12" s="20">
        <v>4</v>
      </c>
      <c r="AP12" s="21" t="s">
        <v>24</v>
      </c>
      <c r="AQ12" s="22" t="s">
        <v>11</v>
      </c>
      <c r="AR12" s="23" t="s">
        <v>48</v>
      </c>
      <c r="AS12" s="24" t="s">
        <v>72</v>
      </c>
      <c r="AT12" s="20">
        <v>15</v>
      </c>
      <c r="AU12" s="20">
        <v>8</v>
      </c>
      <c r="AV12" s="20">
        <v>15</v>
      </c>
      <c r="AW12" s="20">
        <v>14</v>
      </c>
      <c r="AX12" s="58">
        <f t="shared" si="13"/>
        <v>11.5</v>
      </c>
      <c r="AY12" s="52">
        <f t="shared" si="14"/>
        <v>11.5</v>
      </c>
      <c r="AZ12" s="31"/>
      <c r="BA12" s="11"/>
      <c r="BB12" s="72">
        <f t="shared" si="15"/>
        <v>75</v>
      </c>
      <c r="BC12" s="47">
        <f t="shared" ref="BC12" si="36">BC9</f>
        <v>90</v>
      </c>
      <c r="BD12" s="72">
        <f t="shared" si="16"/>
        <v>12.5</v>
      </c>
      <c r="BE12" s="34">
        <f t="shared" si="17"/>
        <v>83.333333333333343</v>
      </c>
      <c r="BF12" s="20">
        <v>4</v>
      </c>
      <c r="BG12" s="21" t="s">
        <v>24</v>
      </c>
      <c r="BH12" s="22" t="s">
        <v>11</v>
      </c>
      <c r="BI12" s="23" t="s">
        <v>48</v>
      </c>
      <c r="BJ12" s="24" t="s">
        <v>72</v>
      </c>
      <c r="BK12" s="20">
        <v>15</v>
      </c>
      <c r="BL12" s="20">
        <v>13</v>
      </c>
      <c r="BM12" s="20">
        <f t="shared" si="18"/>
        <v>15</v>
      </c>
      <c r="BN12" s="20">
        <f t="shared" si="19"/>
        <v>15</v>
      </c>
      <c r="BO12" s="20"/>
      <c r="BP12" s="11"/>
      <c r="BQ12" s="36">
        <f t="shared" si="20"/>
        <v>58</v>
      </c>
      <c r="BR12" s="71">
        <f t="shared" ref="BR12" si="37">BR9</f>
        <v>60</v>
      </c>
      <c r="BS12" s="58">
        <f t="shared" si="21"/>
        <v>14.5</v>
      </c>
      <c r="BT12" s="16">
        <f t="shared" si="27"/>
        <v>96.666666666666671</v>
      </c>
      <c r="BU12" s="20">
        <v>4</v>
      </c>
      <c r="BV12" s="21" t="s">
        <v>24</v>
      </c>
      <c r="BW12" s="22" t="s">
        <v>11</v>
      </c>
      <c r="BX12" s="23" t="s">
        <v>48</v>
      </c>
      <c r="BY12" s="24" t="s">
        <v>72</v>
      </c>
      <c r="BZ12" s="20">
        <v>10</v>
      </c>
      <c r="CA12" s="10">
        <v>10</v>
      </c>
      <c r="CB12" s="10">
        <v>10</v>
      </c>
      <c r="CC12" s="10">
        <v>10</v>
      </c>
      <c r="CD12" s="10">
        <v>8</v>
      </c>
      <c r="CE12" s="10">
        <v>8</v>
      </c>
      <c r="CF12" s="10">
        <v>10</v>
      </c>
      <c r="CG12" s="10">
        <v>10</v>
      </c>
      <c r="CH12" s="10">
        <v>10</v>
      </c>
      <c r="CI12" s="10">
        <v>10</v>
      </c>
      <c r="CJ12" s="10">
        <v>10</v>
      </c>
      <c r="CK12" s="10">
        <v>2</v>
      </c>
      <c r="CL12" s="10">
        <v>10</v>
      </c>
      <c r="CM12" s="10">
        <v>10</v>
      </c>
      <c r="CN12" s="10">
        <v>10</v>
      </c>
      <c r="CO12" s="10">
        <v>8</v>
      </c>
      <c r="CP12" s="10"/>
      <c r="CQ12" s="11"/>
      <c r="CR12" s="20">
        <f t="shared" si="22"/>
        <v>146</v>
      </c>
      <c r="CS12" s="20">
        <f t="shared" si="34"/>
        <v>160</v>
      </c>
      <c r="CT12" s="52">
        <f t="shared" si="23"/>
        <v>9.125</v>
      </c>
      <c r="CU12" s="16">
        <f t="shared" si="28"/>
        <v>91.25</v>
      </c>
      <c r="CV12" s="4"/>
      <c r="CW12" s="4"/>
      <c r="CX12" s="4"/>
      <c r="CY12" s="4"/>
    </row>
    <row r="13" spans="1:103" ht="25.35" customHeight="1" x14ac:dyDescent="0.4">
      <c r="A13" s="20">
        <v>5</v>
      </c>
      <c r="B13" s="21" t="s">
        <v>25</v>
      </c>
      <c r="C13" s="22" t="s">
        <v>11</v>
      </c>
      <c r="D13" s="23" t="s">
        <v>49</v>
      </c>
      <c r="E13" s="24" t="s">
        <v>73</v>
      </c>
      <c r="F13" s="10">
        <v>44</v>
      </c>
      <c r="G13" s="49">
        <f t="shared" si="5"/>
        <v>97.777777777777771</v>
      </c>
      <c r="H13" s="14">
        <v>10</v>
      </c>
      <c r="I13" s="57"/>
      <c r="J13" s="14">
        <f t="shared" si="6"/>
        <v>90.1875</v>
      </c>
      <c r="K13" s="14">
        <f t="shared" si="7"/>
        <v>36</v>
      </c>
      <c r="L13" s="16">
        <f t="shared" si="0"/>
        <v>46</v>
      </c>
      <c r="M13" s="20">
        <v>5</v>
      </c>
      <c r="N13" s="21" t="s">
        <v>25</v>
      </c>
      <c r="O13" s="22" t="s">
        <v>11</v>
      </c>
      <c r="P13" s="23" t="s">
        <v>49</v>
      </c>
      <c r="Q13" s="24" t="s">
        <v>73</v>
      </c>
      <c r="R13" s="14">
        <f t="shared" si="24"/>
        <v>70</v>
      </c>
      <c r="S13" s="14">
        <f t="shared" si="29"/>
        <v>100</v>
      </c>
      <c r="T13" s="14">
        <f t="shared" si="25"/>
        <v>85</v>
      </c>
      <c r="U13" s="14">
        <f t="shared" si="30"/>
        <v>93.75</v>
      </c>
      <c r="V13" s="15">
        <v>100</v>
      </c>
      <c r="W13" s="16">
        <f t="shared" si="8"/>
        <v>90.1875</v>
      </c>
      <c r="X13" s="51">
        <v>36</v>
      </c>
      <c r="Y13" s="20">
        <v>5</v>
      </c>
      <c r="Z13" s="21" t="s">
        <v>25</v>
      </c>
      <c r="AA13" s="22" t="s">
        <v>11</v>
      </c>
      <c r="AB13" s="23" t="s">
        <v>49</v>
      </c>
      <c r="AC13" s="24" t="s">
        <v>73</v>
      </c>
      <c r="AD13" s="20">
        <v>6</v>
      </c>
      <c r="AE13" s="20">
        <v>6</v>
      </c>
      <c r="AF13" s="20">
        <v>12</v>
      </c>
      <c r="AG13" s="20">
        <f t="shared" si="9"/>
        <v>15</v>
      </c>
      <c r="AH13" s="52">
        <f t="shared" si="10"/>
        <v>13.5</v>
      </c>
      <c r="AI13" s="20"/>
      <c r="AJ13" s="53"/>
      <c r="AK13" s="52">
        <f t="shared" si="11"/>
        <v>52.5</v>
      </c>
      <c r="AL13" s="52">
        <f t="shared" ref="AL13" si="38">AL11</f>
        <v>75</v>
      </c>
      <c r="AM13" s="52">
        <f t="shared" si="12"/>
        <v>10.5</v>
      </c>
      <c r="AN13" s="16">
        <f t="shared" si="26"/>
        <v>70</v>
      </c>
      <c r="AO13" s="20">
        <v>5</v>
      </c>
      <c r="AP13" s="21" t="s">
        <v>25</v>
      </c>
      <c r="AQ13" s="22" t="s">
        <v>11</v>
      </c>
      <c r="AR13" s="23" t="s">
        <v>49</v>
      </c>
      <c r="AS13" s="24" t="s">
        <v>73</v>
      </c>
      <c r="AT13" s="20">
        <v>15</v>
      </c>
      <c r="AU13" s="20">
        <v>15</v>
      </c>
      <c r="AV13" s="20">
        <v>15</v>
      </c>
      <c r="AW13" s="20">
        <v>15</v>
      </c>
      <c r="AX13" s="58">
        <f t="shared" si="13"/>
        <v>15</v>
      </c>
      <c r="AY13" s="52">
        <f t="shared" si="14"/>
        <v>15</v>
      </c>
      <c r="AZ13" s="31"/>
      <c r="BA13" s="11"/>
      <c r="BB13" s="72">
        <f t="shared" si="15"/>
        <v>90</v>
      </c>
      <c r="BC13" s="47">
        <f t="shared" ref="BC13" si="39">BC11</f>
        <v>90</v>
      </c>
      <c r="BD13" s="72">
        <f t="shared" si="16"/>
        <v>15</v>
      </c>
      <c r="BE13" s="34">
        <f t="shared" si="17"/>
        <v>100</v>
      </c>
      <c r="BF13" s="20">
        <v>5</v>
      </c>
      <c r="BG13" s="21" t="s">
        <v>25</v>
      </c>
      <c r="BH13" s="22" t="s">
        <v>11</v>
      </c>
      <c r="BI13" s="23" t="s">
        <v>49</v>
      </c>
      <c r="BJ13" s="24" t="s">
        <v>73</v>
      </c>
      <c r="BK13" s="20">
        <v>15</v>
      </c>
      <c r="BL13" s="20">
        <v>6</v>
      </c>
      <c r="BM13" s="20">
        <f t="shared" si="18"/>
        <v>15</v>
      </c>
      <c r="BN13" s="20">
        <f t="shared" si="19"/>
        <v>15</v>
      </c>
      <c r="BO13" s="20"/>
      <c r="BP13" s="11"/>
      <c r="BQ13" s="36">
        <f t="shared" si="20"/>
        <v>51</v>
      </c>
      <c r="BR13" s="71">
        <f t="shared" ref="BR13" si="40">BR11</f>
        <v>60</v>
      </c>
      <c r="BS13" s="58">
        <f t="shared" si="21"/>
        <v>12.75</v>
      </c>
      <c r="BT13" s="16">
        <f t="shared" si="27"/>
        <v>85</v>
      </c>
      <c r="BU13" s="20">
        <v>5</v>
      </c>
      <c r="BV13" s="21" t="s">
        <v>25</v>
      </c>
      <c r="BW13" s="22" t="s">
        <v>11</v>
      </c>
      <c r="BX13" s="23" t="s">
        <v>49</v>
      </c>
      <c r="BY13" s="24" t="s">
        <v>73</v>
      </c>
      <c r="BZ13" s="20">
        <v>10</v>
      </c>
      <c r="CA13" s="20">
        <v>10</v>
      </c>
      <c r="CB13" s="20">
        <v>10</v>
      </c>
      <c r="CC13" s="20">
        <v>0</v>
      </c>
      <c r="CD13" s="20">
        <v>10</v>
      </c>
      <c r="CE13" s="20">
        <v>10</v>
      </c>
      <c r="CF13" s="20">
        <v>10</v>
      </c>
      <c r="CG13" s="20">
        <v>10</v>
      </c>
      <c r="CH13" s="20">
        <v>10</v>
      </c>
      <c r="CI13" s="10">
        <v>10</v>
      </c>
      <c r="CJ13" s="10">
        <v>10</v>
      </c>
      <c r="CK13" s="10">
        <v>10</v>
      </c>
      <c r="CL13" s="10">
        <v>10</v>
      </c>
      <c r="CM13" s="10">
        <v>10</v>
      </c>
      <c r="CN13" s="10">
        <v>10</v>
      </c>
      <c r="CO13" s="10">
        <v>10</v>
      </c>
      <c r="CP13" s="10"/>
      <c r="CQ13" s="11"/>
      <c r="CR13" s="20">
        <f t="shared" si="22"/>
        <v>150</v>
      </c>
      <c r="CS13" s="20">
        <f t="shared" ref="CS13" si="41">CS10</f>
        <v>160</v>
      </c>
      <c r="CT13" s="52">
        <f t="shared" si="23"/>
        <v>9.375</v>
      </c>
      <c r="CU13" s="16">
        <f t="shared" si="28"/>
        <v>93.75</v>
      </c>
      <c r="CV13" s="4"/>
      <c r="CW13" s="4"/>
      <c r="CX13" s="4"/>
      <c r="CY13" s="4"/>
    </row>
    <row r="14" spans="1:103" ht="25.35" customHeight="1" x14ac:dyDescent="0.4">
      <c r="A14" s="20">
        <v>6</v>
      </c>
      <c r="B14" s="21" t="s">
        <v>26</v>
      </c>
      <c r="C14" s="22" t="s">
        <v>11</v>
      </c>
      <c r="D14" s="23" t="s">
        <v>50</v>
      </c>
      <c r="E14" s="24" t="s">
        <v>74</v>
      </c>
      <c r="F14" s="10">
        <v>37</v>
      </c>
      <c r="G14" s="49">
        <f t="shared" si="5"/>
        <v>82.222222222222214</v>
      </c>
      <c r="H14" s="14">
        <v>8</v>
      </c>
      <c r="I14" s="57"/>
      <c r="J14" s="14">
        <f t="shared" si="6"/>
        <v>87.759722222222223</v>
      </c>
      <c r="K14" s="14">
        <f t="shared" si="7"/>
        <v>35</v>
      </c>
      <c r="L14" s="16">
        <f t="shared" si="0"/>
        <v>43</v>
      </c>
      <c r="M14" s="20">
        <v>6</v>
      </c>
      <c r="N14" s="21" t="s">
        <v>26</v>
      </c>
      <c r="O14" s="22" t="s">
        <v>11</v>
      </c>
      <c r="P14" s="23" t="s">
        <v>50</v>
      </c>
      <c r="Q14" s="24" t="s">
        <v>74</v>
      </c>
      <c r="R14" s="14">
        <f t="shared" si="24"/>
        <v>88</v>
      </c>
      <c r="S14" s="14">
        <f t="shared" si="29"/>
        <v>98.888888888888886</v>
      </c>
      <c r="T14" s="14">
        <f t="shared" si="25"/>
        <v>93.333333333333329</v>
      </c>
      <c r="U14" s="14">
        <f t="shared" si="30"/>
        <v>68.75</v>
      </c>
      <c r="V14" s="15">
        <v>95</v>
      </c>
      <c r="W14" s="16">
        <f t="shared" si="8"/>
        <v>87.759722222222223</v>
      </c>
      <c r="X14" s="51">
        <v>35</v>
      </c>
      <c r="Y14" s="20">
        <v>6</v>
      </c>
      <c r="Z14" s="21" t="s">
        <v>26</v>
      </c>
      <c r="AA14" s="22" t="s">
        <v>11</v>
      </c>
      <c r="AB14" s="23" t="s">
        <v>50</v>
      </c>
      <c r="AC14" s="24" t="s">
        <v>74</v>
      </c>
      <c r="AD14" s="20">
        <v>11</v>
      </c>
      <c r="AE14" s="20">
        <v>10</v>
      </c>
      <c r="AF14" s="20">
        <v>15</v>
      </c>
      <c r="AG14" s="20">
        <f t="shared" si="9"/>
        <v>15</v>
      </c>
      <c r="AH14" s="52">
        <f t="shared" si="10"/>
        <v>15</v>
      </c>
      <c r="AI14" s="20"/>
      <c r="AJ14" s="53"/>
      <c r="AK14" s="52">
        <f t="shared" si="11"/>
        <v>66</v>
      </c>
      <c r="AL14" s="52">
        <f t="shared" ref="AL14" si="42">AL11</f>
        <v>75</v>
      </c>
      <c r="AM14" s="52">
        <f t="shared" si="12"/>
        <v>13.2</v>
      </c>
      <c r="AN14" s="16">
        <f t="shared" si="26"/>
        <v>88</v>
      </c>
      <c r="AO14" s="20">
        <v>6</v>
      </c>
      <c r="AP14" s="21" t="s">
        <v>26</v>
      </c>
      <c r="AQ14" s="22" t="s">
        <v>11</v>
      </c>
      <c r="AR14" s="23" t="s">
        <v>50</v>
      </c>
      <c r="AS14" s="24" t="s">
        <v>74</v>
      </c>
      <c r="AT14" s="20">
        <v>15</v>
      </c>
      <c r="AU14" s="20">
        <v>15</v>
      </c>
      <c r="AV14" s="20">
        <v>15</v>
      </c>
      <c r="AW14" s="20">
        <v>14</v>
      </c>
      <c r="AX14" s="58">
        <f t="shared" si="13"/>
        <v>15</v>
      </c>
      <c r="AY14" s="52">
        <f t="shared" si="14"/>
        <v>15</v>
      </c>
      <c r="AZ14" s="31"/>
      <c r="BA14" s="11"/>
      <c r="BB14" s="72">
        <f t="shared" si="15"/>
        <v>89</v>
      </c>
      <c r="BC14" s="47">
        <f t="shared" ref="BC14" si="43">BC11</f>
        <v>90</v>
      </c>
      <c r="BD14" s="72">
        <f t="shared" si="16"/>
        <v>14.833333333333334</v>
      </c>
      <c r="BE14" s="34">
        <f t="shared" si="17"/>
        <v>98.888888888888886</v>
      </c>
      <c r="BF14" s="20">
        <v>6</v>
      </c>
      <c r="BG14" s="21" t="s">
        <v>26</v>
      </c>
      <c r="BH14" s="22" t="s">
        <v>11</v>
      </c>
      <c r="BI14" s="23" t="s">
        <v>50</v>
      </c>
      <c r="BJ14" s="24" t="s">
        <v>74</v>
      </c>
      <c r="BK14" s="20">
        <v>15</v>
      </c>
      <c r="BL14" s="20">
        <v>11</v>
      </c>
      <c r="BM14" s="20">
        <f t="shared" si="18"/>
        <v>15</v>
      </c>
      <c r="BN14" s="20">
        <f t="shared" si="19"/>
        <v>15</v>
      </c>
      <c r="BO14" s="20"/>
      <c r="BP14" s="11"/>
      <c r="BQ14" s="36">
        <f t="shared" si="20"/>
        <v>56</v>
      </c>
      <c r="BR14" s="71">
        <f t="shared" ref="BR14" si="44">BR11</f>
        <v>60</v>
      </c>
      <c r="BS14" s="58">
        <f t="shared" si="21"/>
        <v>14</v>
      </c>
      <c r="BT14" s="16">
        <f t="shared" si="27"/>
        <v>93.333333333333329</v>
      </c>
      <c r="BU14" s="20">
        <v>6</v>
      </c>
      <c r="BV14" s="21" t="s">
        <v>26</v>
      </c>
      <c r="BW14" s="22" t="s">
        <v>11</v>
      </c>
      <c r="BX14" s="23" t="s">
        <v>50</v>
      </c>
      <c r="BY14" s="24" t="s">
        <v>74</v>
      </c>
      <c r="BZ14" s="20">
        <v>10</v>
      </c>
      <c r="CA14" s="10">
        <v>0</v>
      </c>
      <c r="CB14" s="10">
        <v>0</v>
      </c>
      <c r="CC14" s="10">
        <v>0</v>
      </c>
      <c r="CD14" s="10">
        <v>10</v>
      </c>
      <c r="CE14" s="10">
        <v>10</v>
      </c>
      <c r="CF14" s="10">
        <v>10</v>
      </c>
      <c r="CG14" s="10">
        <v>10</v>
      </c>
      <c r="CH14" s="10">
        <v>10</v>
      </c>
      <c r="CI14" s="10">
        <v>10</v>
      </c>
      <c r="CJ14" s="10">
        <v>10</v>
      </c>
      <c r="CK14" s="10">
        <v>10</v>
      </c>
      <c r="CL14" s="10">
        <v>10</v>
      </c>
      <c r="CM14" s="10">
        <v>10</v>
      </c>
      <c r="CN14" s="10">
        <v>0</v>
      </c>
      <c r="CO14" s="10">
        <v>0</v>
      </c>
      <c r="CP14" s="10"/>
      <c r="CQ14" s="11"/>
      <c r="CR14" s="20">
        <f t="shared" si="22"/>
        <v>110</v>
      </c>
      <c r="CS14" s="20">
        <f t="shared" si="34"/>
        <v>160</v>
      </c>
      <c r="CT14" s="52">
        <f t="shared" si="23"/>
        <v>6.875</v>
      </c>
      <c r="CU14" s="16">
        <f t="shared" si="28"/>
        <v>68.75</v>
      </c>
      <c r="CV14" s="4"/>
      <c r="CW14" s="4"/>
      <c r="CX14" s="4"/>
      <c r="CY14" s="4"/>
    </row>
    <row r="15" spans="1:103" ht="25.35" customHeight="1" x14ac:dyDescent="0.4">
      <c r="A15" s="20">
        <v>7</v>
      </c>
      <c r="B15" s="21" t="s">
        <v>27</v>
      </c>
      <c r="C15" s="22" t="s">
        <v>11</v>
      </c>
      <c r="D15" s="23" t="s">
        <v>51</v>
      </c>
      <c r="E15" s="24" t="s">
        <v>75</v>
      </c>
      <c r="F15" s="10">
        <v>43</v>
      </c>
      <c r="G15" s="49">
        <f t="shared" si="5"/>
        <v>95.555555555555557</v>
      </c>
      <c r="H15" s="14">
        <v>10</v>
      </c>
      <c r="I15" s="57"/>
      <c r="J15" s="14">
        <f t="shared" si="6"/>
        <v>87.370833333333337</v>
      </c>
      <c r="K15" s="14">
        <f t="shared" si="7"/>
        <v>35</v>
      </c>
      <c r="L15" s="16">
        <f t="shared" si="0"/>
        <v>45</v>
      </c>
      <c r="M15" s="20">
        <v>7</v>
      </c>
      <c r="N15" s="21" t="s">
        <v>27</v>
      </c>
      <c r="O15" s="22" t="s">
        <v>11</v>
      </c>
      <c r="P15" s="23" t="s">
        <v>51</v>
      </c>
      <c r="Q15" s="24" t="s">
        <v>75</v>
      </c>
      <c r="R15" s="14">
        <f t="shared" si="24"/>
        <v>68</v>
      </c>
      <c r="S15" s="14">
        <f t="shared" si="29"/>
        <v>98.333333333333329</v>
      </c>
      <c r="T15" s="14">
        <f t="shared" si="25"/>
        <v>83.333333333333343</v>
      </c>
      <c r="U15" s="14">
        <f t="shared" si="30"/>
        <v>98.75</v>
      </c>
      <c r="V15" s="15">
        <v>80</v>
      </c>
      <c r="W15" s="16">
        <f t="shared" si="8"/>
        <v>87.370833333333337</v>
      </c>
      <c r="X15" s="51">
        <v>35</v>
      </c>
      <c r="Y15" s="20">
        <v>7</v>
      </c>
      <c r="Z15" s="21" t="s">
        <v>27</v>
      </c>
      <c r="AA15" s="22" t="s">
        <v>11</v>
      </c>
      <c r="AB15" s="23" t="s">
        <v>51</v>
      </c>
      <c r="AC15" s="24" t="s">
        <v>75</v>
      </c>
      <c r="AD15" s="20">
        <v>6</v>
      </c>
      <c r="AE15" s="20">
        <v>6</v>
      </c>
      <c r="AF15" s="20">
        <v>12</v>
      </c>
      <c r="AG15" s="20">
        <f t="shared" si="9"/>
        <v>14</v>
      </c>
      <c r="AH15" s="52">
        <f t="shared" si="10"/>
        <v>13</v>
      </c>
      <c r="AI15" s="20"/>
      <c r="AJ15" s="53"/>
      <c r="AK15" s="52">
        <f t="shared" si="11"/>
        <v>51</v>
      </c>
      <c r="AL15" s="52">
        <f t="shared" ref="AL15" si="45">AL13</f>
        <v>75</v>
      </c>
      <c r="AM15" s="52">
        <f t="shared" si="12"/>
        <v>10.199999999999999</v>
      </c>
      <c r="AN15" s="16">
        <f t="shared" si="26"/>
        <v>68</v>
      </c>
      <c r="AO15" s="20">
        <v>7</v>
      </c>
      <c r="AP15" s="21" t="s">
        <v>27</v>
      </c>
      <c r="AQ15" s="22" t="s">
        <v>11</v>
      </c>
      <c r="AR15" s="23" t="s">
        <v>51</v>
      </c>
      <c r="AS15" s="24" t="s">
        <v>75</v>
      </c>
      <c r="AT15" s="20">
        <v>15</v>
      </c>
      <c r="AU15" s="20">
        <v>15</v>
      </c>
      <c r="AV15" s="20">
        <v>14</v>
      </c>
      <c r="AW15" s="20">
        <v>15</v>
      </c>
      <c r="AX15" s="58">
        <f t="shared" si="13"/>
        <v>15</v>
      </c>
      <c r="AY15" s="52">
        <f t="shared" si="14"/>
        <v>14.5</v>
      </c>
      <c r="AZ15" s="31"/>
      <c r="BA15" s="11"/>
      <c r="BB15" s="72">
        <f t="shared" si="15"/>
        <v>88.5</v>
      </c>
      <c r="BC15" s="47">
        <f t="shared" ref="BC15" si="46">BC13</f>
        <v>90</v>
      </c>
      <c r="BD15" s="72">
        <f t="shared" si="16"/>
        <v>14.75</v>
      </c>
      <c r="BE15" s="34">
        <f t="shared" si="17"/>
        <v>98.333333333333329</v>
      </c>
      <c r="BF15" s="20">
        <v>7</v>
      </c>
      <c r="BG15" s="21" t="s">
        <v>27</v>
      </c>
      <c r="BH15" s="22" t="s">
        <v>11</v>
      </c>
      <c r="BI15" s="23" t="s">
        <v>51</v>
      </c>
      <c r="BJ15" s="24" t="s">
        <v>75</v>
      </c>
      <c r="BK15" s="20">
        <v>14</v>
      </c>
      <c r="BL15" s="20">
        <v>6</v>
      </c>
      <c r="BM15" s="20">
        <f t="shared" si="18"/>
        <v>15</v>
      </c>
      <c r="BN15" s="20">
        <f t="shared" si="19"/>
        <v>15</v>
      </c>
      <c r="BO15" s="20"/>
      <c r="BP15" s="11"/>
      <c r="BQ15" s="36">
        <f t="shared" si="20"/>
        <v>50</v>
      </c>
      <c r="BR15" s="71">
        <f t="shared" ref="BR15" si="47">BR13</f>
        <v>60</v>
      </c>
      <c r="BS15" s="58">
        <f t="shared" si="21"/>
        <v>12.5</v>
      </c>
      <c r="BT15" s="16">
        <f t="shared" si="27"/>
        <v>83.333333333333343</v>
      </c>
      <c r="BU15" s="20">
        <v>7</v>
      </c>
      <c r="BV15" s="21" t="s">
        <v>27</v>
      </c>
      <c r="BW15" s="22" t="s">
        <v>11</v>
      </c>
      <c r="BX15" s="23" t="s">
        <v>51</v>
      </c>
      <c r="BY15" s="24" t="s">
        <v>75</v>
      </c>
      <c r="BZ15" s="20">
        <v>10</v>
      </c>
      <c r="CA15" s="20">
        <v>10</v>
      </c>
      <c r="CB15" s="20">
        <v>10</v>
      </c>
      <c r="CC15" s="20">
        <v>10</v>
      </c>
      <c r="CD15" s="10">
        <v>10</v>
      </c>
      <c r="CE15" s="10">
        <v>10</v>
      </c>
      <c r="CF15" s="10">
        <v>10</v>
      </c>
      <c r="CG15" s="10">
        <v>10</v>
      </c>
      <c r="CH15" s="10">
        <v>10</v>
      </c>
      <c r="CI15" s="10">
        <v>10</v>
      </c>
      <c r="CJ15" s="10">
        <v>10</v>
      </c>
      <c r="CK15" s="10">
        <v>10</v>
      </c>
      <c r="CL15" s="10">
        <v>10</v>
      </c>
      <c r="CM15" s="10">
        <v>10</v>
      </c>
      <c r="CN15" s="10">
        <v>8</v>
      </c>
      <c r="CO15" s="10">
        <v>10</v>
      </c>
      <c r="CP15" s="10"/>
      <c r="CQ15" s="11"/>
      <c r="CR15" s="20">
        <f t="shared" si="22"/>
        <v>158</v>
      </c>
      <c r="CS15" s="20">
        <f t="shared" si="34"/>
        <v>160</v>
      </c>
      <c r="CT15" s="52">
        <f t="shared" si="23"/>
        <v>9.875</v>
      </c>
      <c r="CU15" s="16">
        <f t="shared" si="28"/>
        <v>98.75</v>
      </c>
      <c r="CV15" s="4"/>
      <c r="CW15" s="4"/>
      <c r="CX15" s="4"/>
      <c r="CY15" s="4"/>
    </row>
    <row r="16" spans="1:103" ht="25.35" customHeight="1" x14ac:dyDescent="0.4">
      <c r="A16" s="20">
        <v>8</v>
      </c>
      <c r="B16" s="21" t="s">
        <v>28</v>
      </c>
      <c r="C16" s="22" t="s">
        <v>11</v>
      </c>
      <c r="D16" s="23" t="s">
        <v>52</v>
      </c>
      <c r="E16" s="24" t="s">
        <v>76</v>
      </c>
      <c r="F16" s="10">
        <v>38</v>
      </c>
      <c r="G16" s="49">
        <f t="shared" si="5"/>
        <v>84.444444444444443</v>
      </c>
      <c r="H16" s="14">
        <v>8</v>
      </c>
      <c r="I16" s="57"/>
      <c r="J16" s="14">
        <f t="shared" si="6"/>
        <v>95.470833333333331</v>
      </c>
      <c r="K16" s="14">
        <f t="shared" si="7"/>
        <v>38</v>
      </c>
      <c r="L16" s="16">
        <f t="shared" si="0"/>
        <v>46</v>
      </c>
      <c r="M16" s="20">
        <v>8</v>
      </c>
      <c r="N16" s="21" t="s">
        <v>28</v>
      </c>
      <c r="O16" s="22" t="s">
        <v>11</v>
      </c>
      <c r="P16" s="23" t="s">
        <v>52</v>
      </c>
      <c r="Q16" s="24" t="s">
        <v>76</v>
      </c>
      <c r="R16" s="14">
        <f t="shared" si="24"/>
        <v>86</v>
      </c>
      <c r="S16" s="14">
        <f t="shared" si="29"/>
        <v>98.333333333333329</v>
      </c>
      <c r="T16" s="14">
        <f t="shared" si="25"/>
        <v>93.333333333333329</v>
      </c>
      <c r="U16" s="14">
        <f t="shared" si="30"/>
        <v>98.75</v>
      </c>
      <c r="V16" s="15">
        <v>100</v>
      </c>
      <c r="W16" s="16">
        <f t="shared" si="8"/>
        <v>95.470833333333331</v>
      </c>
      <c r="X16" s="51">
        <v>38</v>
      </c>
      <c r="Y16" s="20">
        <v>8</v>
      </c>
      <c r="Z16" s="21" t="s">
        <v>28</v>
      </c>
      <c r="AA16" s="22" t="s">
        <v>11</v>
      </c>
      <c r="AB16" s="23" t="s">
        <v>52</v>
      </c>
      <c r="AC16" s="24" t="s">
        <v>76</v>
      </c>
      <c r="AD16" s="20">
        <v>11</v>
      </c>
      <c r="AE16" s="20">
        <v>10</v>
      </c>
      <c r="AF16" s="20">
        <v>15</v>
      </c>
      <c r="AG16" s="20">
        <f t="shared" si="9"/>
        <v>14</v>
      </c>
      <c r="AH16" s="52">
        <f t="shared" si="10"/>
        <v>14.5</v>
      </c>
      <c r="AI16" s="20"/>
      <c r="AJ16" s="53"/>
      <c r="AK16" s="52">
        <f t="shared" si="11"/>
        <v>64.5</v>
      </c>
      <c r="AL16" s="52">
        <f t="shared" ref="AL16" si="48">AL13</f>
        <v>75</v>
      </c>
      <c r="AM16" s="52">
        <f t="shared" si="12"/>
        <v>12.9</v>
      </c>
      <c r="AN16" s="16">
        <f t="shared" si="26"/>
        <v>86</v>
      </c>
      <c r="AO16" s="20">
        <v>8</v>
      </c>
      <c r="AP16" s="21" t="s">
        <v>28</v>
      </c>
      <c r="AQ16" s="22" t="s">
        <v>11</v>
      </c>
      <c r="AR16" s="23" t="s">
        <v>52</v>
      </c>
      <c r="AS16" s="24" t="s">
        <v>76</v>
      </c>
      <c r="AT16" s="20">
        <v>15</v>
      </c>
      <c r="AU16" s="20">
        <v>15</v>
      </c>
      <c r="AV16" s="20">
        <v>14</v>
      </c>
      <c r="AW16" s="20">
        <v>15</v>
      </c>
      <c r="AX16" s="58">
        <f t="shared" si="13"/>
        <v>15</v>
      </c>
      <c r="AY16" s="52">
        <f t="shared" si="14"/>
        <v>14.5</v>
      </c>
      <c r="AZ16" s="31"/>
      <c r="BA16" s="11"/>
      <c r="BB16" s="72">
        <f t="shared" si="15"/>
        <v>88.5</v>
      </c>
      <c r="BC16" s="47">
        <f t="shared" ref="BC16" si="49">BC13</f>
        <v>90</v>
      </c>
      <c r="BD16" s="72">
        <f t="shared" si="16"/>
        <v>14.75</v>
      </c>
      <c r="BE16" s="34">
        <f t="shared" si="17"/>
        <v>98.333333333333329</v>
      </c>
      <c r="BF16" s="20">
        <v>8</v>
      </c>
      <c r="BG16" s="21" t="s">
        <v>28</v>
      </c>
      <c r="BH16" s="22" t="s">
        <v>11</v>
      </c>
      <c r="BI16" s="23" t="s">
        <v>52</v>
      </c>
      <c r="BJ16" s="24" t="s">
        <v>76</v>
      </c>
      <c r="BK16" s="20">
        <v>15</v>
      </c>
      <c r="BL16" s="20">
        <v>11</v>
      </c>
      <c r="BM16" s="20">
        <f t="shared" si="18"/>
        <v>15</v>
      </c>
      <c r="BN16" s="20">
        <f t="shared" si="19"/>
        <v>15</v>
      </c>
      <c r="BO16" s="20"/>
      <c r="BP16" s="11"/>
      <c r="BQ16" s="36">
        <f t="shared" si="20"/>
        <v>56</v>
      </c>
      <c r="BR16" s="71">
        <f t="shared" ref="BR16" si="50">BR13</f>
        <v>60</v>
      </c>
      <c r="BS16" s="58">
        <f t="shared" si="21"/>
        <v>14</v>
      </c>
      <c r="BT16" s="16">
        <f t="shared" si="27"/>
        <v>93.333333333333329</v>
      </c>
      <c r="BU16" s="20">
        <v>8</v>
      </c>
      <c r="BV16" s="21" t="s">
        <v>28</v>
      </c>
      <c r="BW16" s="22" t="s">
        <v>11</v>
      </c>
      <c r="BX16" s="23" t="s">
        <v>52</v>
      </c>
      <c r="BY16" s="24" t="s">
        <v>76</v>
      </c>
      <c r="BZ16" s="20">
        <v>10</v>
      </c>
      <c r="CA16" s="20">
        <v>10</v>
      </c>
      <c r="CB16" s="20">
        <v>10</v>
      </c>
      <c r="CC16" s="20">
        <v>10</v>
      </c>
      <c r="CD16" s="20">
        <v>10</v>
      </c>
      <c r="CE16" s="20">
        <v>10</v>
      </c>
      <c r="CF16" s="20">
        <v>10</v>
      </c>
      <c r="CG16" s="20">
        <v>10</v>
      </c>
      <c r="CH16" s="20">
        <v>10</v>
      </c>
      <c r="CI16" s="20">
        <v>10</v>
      </c>
      <c r="CJ16" s="20">
        <v>10</v>
      </c>
      <c r="CK16" s="20">
        <v>10</v>
      </c>
      <c r="CL16" s="20">
        <v>10</v>
      </c>
      <c r="CM16" s="20">
        <v>10</v>
      </c>
      <c r="CN16" s="20">
        <v>10</v>
      </c>
      <c r="CO16" s="20">
        <v>8</v>
      </c>
      <c r="CP16" s="10"/>
      <c r="CQ16" s="11"/>
      <c r="CR16" s="20">
        <f t="shared" si="22"/>
        <v>158</v>
      </c>
      <c r="CS16" s="20">
        <f t="shared" si="34"/>
        <v>160</v>
      </c>
      <c r="CT16" s="52">
        <f t="shared" si="23"/>
        <v>9.875</v>
      </c>
      <c r="CU16" s="16">
        <f t="shared" si="28"/>
        <v>98.75</v>
      </c>
      <c r="CV16" s="4"/>
      <c r="CW16" s="4"/>
      <c r="CX16" s="4"/>
      <c r="CY16" s="4"/>
    </row>
    <row r="17" spans="1:103" ht="25.35" customHeight="1" x14ac:dyDescent="0.4">
      <c r="A17" s="20">
        <v>9</v>
      </c>
      <c r="B17" s="21" t="s">
        <v>29</v>
      </c>
      <c r="C17" s="22" t="s">
        <v>11</v>
      </c>
      <c r="D17" s="23" t="s">
        <v>53</v>
      </c>
      <c r="E17" s="24" t="s">
        <v>77</v>
      </c>
      <c r="F17" s="10">
        <v>44</v>
      </c>
      <c r="G17" s="49">
        <f t="shared" si="5"/>
        <v>97.777777777777771</v>
      </c>
      <c r="H17" s="14">
        <v>10</v>
      </c>
      <c r="I17" s="57"/>
      <c r="J17" s="14">
        <f t="shared" si="6"/>
        <v>96.029166666666669</v>
      </c>
      <c r="K17" s="14">
        <f t="shared" si="7"/>
        <v>38</v>
      </c>
      <c r="L17" s="16">
        <f t="shared" si="0"/>
        <v>48</v>
      </c>
      <c r="M17" s="20">
        <v>9</v>
      </c>
      <c r="N17" s="21" t="s">
        <v>29</v>
      </c>
      <c r="O17" s="22" t="s">
        <v>11</v>
      </c>
      <c r="P17" s="23" t="s">
        <v>53</v>
      </c>
      <c r="Q17" s="24" t="s">
        <v>77</v>
      </c>
      <c r="R17" s="14">
        <f t="shared" si="24"/>
        <v>87.333333333333329</v>
      </c>
      <c r="S17" s="14">
        <f t="shared" si="29"/>
        <v>100</v>
      </c>
      <c r="T17" s="14">
        <f t="shared" si="25"/>
        <v>96.666666666666671</v>
      </c>
      <c r="U17" s="14">
        <f t="shared" si="30"/>
        <v>96.25</v>
      </c>
      <c r="V17" s="15">
        <v>100</v>
      </c>
      <c r="W17" s="16">
        <f t="shared" si="8"/>
        <v>96.029166666666669</v>
      </c>
      <c r="X17" s="51">
        <v>38</v>
      </c>
      <c r="Y17" s="20">
        <v>9</v>
      </c>
      <c r="Z17" s="21" t="s">
        <v>29</v>
      </c>
      <c r="AA17" s="22" t="s">
        <v>11</v>
      </c>
      <c r="AB17" s="23" t="s">
        <v>53</v>
      </c>
      <c r="AC17" s="24" t="s">
        <v>77</v>
      </c>
      <c r="AD17" s="20">
        <v>13</v>
      </c>
      <c r="AE17" s="20">
        <v>9</v>
      </c>
      <c r="AF17" s="20">
        <v>14</v>
      </c>
      <c r="AG17" s="20">
        <f t="shared" si="9"/>
        <v>15</v>
      </c>
      <c r="AH17" s="52">
        <f t="shared" si="10"/>
        <v>14.5</v>
      </c>
      <c r="AI17" s="20"/>
      <c r="AJ17" s="53"/>
      <c r="AK17" s="52">
        <f t="shared" si="11"/>
        <v>65.5</v>
      </c>
      <c r="AL17" s="52">
        <f t="shared" ref="AL17" si="51">AL15</f>
        <v>75</v>
      </c>
      <c r="AM17" s="52">
        <f t="shared" si="12"/>
        <v>13.1</v>
      </c>
      <c r="AN17" s="16">
        <f t="shared" si="26"/>
        <v>87.333333333333329</v>
      </c>
      <c r="AO17" s="20">
        <v>9</v>
      </c>
      <c r="AP17" s="21" t="s">
        <v>29</v>
      </c>
      <c r="AQ17" s="22" t="s">
        <v>11</v>
      </c>
      <c r="AR17" s="23" t="s">
        <v>53</v>
      </c>
      <c r="AS17" s="24" t="s">
        <v>77</v>
      </c>
      <c r="AT17" s="20">
        <v>15</v>
      </c>
      <c r="AU17" s="20">
        <v>15</v>
      </c>
      <c r="AV17" s="20">
        <v>15</v>
      </c>
      <c r="AW17" s="20">
        <v>15</v>
      </c>
      <c r="AX17" s="58">
        <f t="shared" si="13"/>
        <v>15</v>
      </c>
      <c r="AY17" s="52">
        <f t="shared" si="14"/>
        <v>15</v>
      </c>
      <c r="AZ17" s="31"/>
      <c r="BA17" s="11"/>
      <c r="BB17" s="72">
        <f t="shared" si="15"/>
        <v>90</v>
      </c>
      <c r="BC17" s="47">
        <f t="shared" ref="BC17" si="52">BC15</f>
        <v>90</v>
      </c>
      <c r="BD17" s="72">
        <f t="shared" si="16"/>
        <v>15</v>
      </c>
      <c r="BE17" s="34">
        <f t="shared" si="17"/>
        <v>100</v>
      </c>
      <c r="BF17" s="20">
        <v>9</v>
      </c>
      <c r="BG17" s="21" t="s">
        <v>29</v>
      </c>
      <c r="BH17" s="22" t="s">
        <v>11</v>
      </c>
      <c r="BI17" s="23" t="s">
        <v>53</v>
      </c>
      <c r="BJ17" s="24" t="s">
        <v>77</v>
      </c>
      <c r="BK17" s="20">
        <v>15</v>
      </c>
      <c r="BL17" s="20">
        <v>13</v>
      </c>
      <c r="BM17" s="20">
        <f t="shared" si="18"/>
        <v>15</v>
      </c>
      <c r="BN17" s="20">
        <f t="shared" si="19"/>
        <v>15</v>
      </c>
      <c r="BO17" s="20"/>
      <c r="BP17" s="11"/>
      <c r="BQ17" s="36">
        <f t="shared" si="20"/>
        <v>58</v>
      </c>
      <c r="BR17" s="71">
        <f t="shared" ref="BR17" si="53">BR15</f>
        <v>60</v>
      </c>
      <c r="BS17" s="58">
        <f t="shared" si="21"/>
        <v>14.5</v>
      </c>
      <c r="BT17" s="16">
        <f t="shared" si="27"/>
        <v>96.666666666666671</v>
      </c>
      <c r="BU17" s="20">
        <v>9</v>
      </c>
      <c r="BV17" s="21" t="s">
        <v>29</v>
      </c>
      <c r="BW17" s="22" t="s">
        <v>11</v>
      </c>
      <c r="BX17" s="23" t="s">
        <v>53</v>
      </c>
      <c r="BY17" s="24" t="s">
        <v>77</v>
      </c>
      <c r="BZ17" s="20">
        <v>10</v>
      </c>
      <c r="CA17" s="20">
        <v>10</v>
      </c>
      <c r="CB17" s="20">
        <v>10</v>
      </c>
      <c r="CC17" s="20">
        <v>10</v>
      </c>
      <c r="CD17" s="10">
        <v>8</v>
      </c>
      <c r="CE17" s="10">
        <v>8</v>
      </c>
      <c r="CF17" s="10">
        <v>10</v>
      </c>
      <c r="CG17" s="10">
        <v>10</v>
      </c>
      <c r="CH17" s="10">
        <v>10</v>
      </c>
      <c r="CI17" s="10">
        <v>10</v>
      </c>
      <c r="CJ17" s="10">
        <v>10</v>
      </c>
      <c r="CK17" s="10">
        <v>10</v>
      </c>
      <c r="CL17" s="10">
        <v>10</v>
      </c>
      <c r="CM17" s="10">
        <v>10</v>
      </c>
      <c r="CN17" s="10">
        <v>10</v>
      </c>
      <c r="CO17" s="10">
        <v>8</v>
      </c>
      <c r="CP17" s="10"/>
      <c r="CQ17" s="11"/>
      <c r="CR17" s="20">
        <f t="shared" si="22"/>
        <v>154</v>
      </c>
      <c r="CS17" s="20">
        <f t="shared" si="34"/>
        <v>160</v>
      </c>
      <c r="CT17" s="52">
        <f t="shared" si="23"/>
        <v>9.625</v>
      </c>
      <c r="CU17" s="16">
        <f t="shared" si="28"/>
        <v>96.25</v>
      </c>
      <c r="CV17" s="4"/>
      <c r="CW17" s="4"/>
      <c r="CX17" s="4"/>
      <c r="CY17" s="4"/>
    </row>
    <row r="18" spans="1:103" ht="25.35" customHeight="1" x14ac:dyDescent="0.4">
      <c r="A18" s="20">
        <v>10</v>
      </c>
      <c r="B18" s="21" t="s">
        <v>30</v>
      </c>
      <c r="C18" s="22" t="s">
        <v>11</v>
      </c>
      <c r="D18" s="23" t="s">
        <v>54</v>
      </c>
      <c r="E18" s="24" t="s">
        <v>78</v>
      </c>
      <c r="F18" s="10">
        <v>43</v>
      </c>
      <c r="G18" s="49">
        <f t="shared" si="5"/>
        <v>95.555555555555557</v>
      </c>
      <c r="H18" s="14">
        <v>10</v>
      </c>
      <c r="I18" s="57"/>
      <c r="J18" s="14">
        <f t="shared" si="6"/>
        <v>93.412499999999994</v>
      </c>
      <c r="K18" s="14">
        <f t="shared" si="7"/>
        <v>37</v>
      </c>
      <c r="L18" s="16">
        <f t="shared" si="0"/>
        <v>47</v>
      </c>
      <c r="M18" s="20">
        <v>10</v>
      </c>
      <c r="N18" s="21" t="s">
        <v>30</v>
      </c>
      <c r="O18" s="22" t="s">
        <v>11</v>
      </c>
      <c r="P18" s="23" t="s">
        <v>54</v>
      </c>
      <c r="Q18" s="24" t="s">
        <v>78</v>
      </c>
      <c r="R18" s="14">
        <f t="shared" si="24"/>
        <v>88</v>
      </c>
      <c r="S18" s="14">
        <f t="shared" si="29"/>
        <v>100</v>
      </c>
      <c r="T18" s="14">
        <f t="shared" si="25"/>
        <v>86.666666666666671</v>
      </c>
      <c r="U18" s="14">
        <f t="shared" si="30"/>
        <v>91.25</v>
      </c>
      <c r="V18" s="15">
        <v>100</v>
      </c>
      <c r="W18" s="16">
        <f t="shared" si="8"/>
        <v>93.412499999999994</v>
      </c>
      <c r="X18" s="51">
        <v>37</v>
      </c>
      <c r="Y18" s="20">
        <v>10</v>
      </c>
      <c r="Z18" s="21" t="s">
        <v>30</v>
      </c>
      <c r="AA18" s="22" t="s">
        <v>11</v>
      </c>
      <c r="AB18" s="23" t="s">
        <v>54</v>
      </c>
      <c r="AC18" s="24" t="s">
        <v>78</v>
      </c>
      <c r="AD18" s="20">
        <v>11</v>
      </c>
      <c r="AE18" s="20">
        <v>10</v>
      </c>
      <c r="AF18" s="20">
        <v>15</v>
      </c>
      <c r="AG18" s="20">
        <f t="shared" si="9"/>
        <v>15</v>
      </c>
      <c r="AH18" s="52">
        <f t="shared" si="10"/>
        <v>15</v>
      </c>
      <c r="AI18" s="20"/>
      <c r="AJ18" s="53"/>
      <c r="AK18" s="52">
        <f t="shared" si="11"/>
        <v>66</v>
      </c>
      <c r="AL18" s="52">
        <f t="shared" ref="AL18" si="54">AL15</f>
        <v>75</v>
      </c>
      <c r="AM18" s="52">
        <f t="shared" si="12"/>
        <v>13.2</v>
      </c>
      <c r="AN18" s="16">
        <f t="shared" si="26"/>
        <v>88</v>
      </c>
      <c r="AO18" s="20">
        <v>10</v>
      </c>
      <c r="AP18" s="21" t="s">
        <v>30</v>
      </c>
      <c r="AQ18" s="22" t="s">
        <v>11</v>
      </c>
      <c r="AR18" s="23" t="s">
        <v>54</v>
      </c>
      <c r="AS18" s="24" t="s">
        <v>78</v>
      </c>
      <c r="AT18" s="20">
        <v>15</v>
      </c>
      <c r="AU18" s="20">
        <v>15</v>
      </c>
      <c r="AV18" s="20">
        <v>15</v>
      </c>
      <c r="AW18" s="20">
        <v>15</v>
      </c>
      <c r="AX18" s="58">
        <f t="shared" si="13"/>
        <v>15</v>
      </c>
      <c r="AY18" s="52">
        <f t="shared" si="14"/>
        <v>15</v>
      </c>
      <c r="AZ18" s="31"/>
      <c r="BA18" s="11"/>
      <c r="BB18" s="72">
        <f t="shared" si="15"/>
        <v>90</v>
      </c>
      <c r="BC18" s="47">
        <f t="shared" ref="BC18" si="55">BC15</f>
        <v>90</v>
      </c>
      <c r="BD18" s="72">
        <f t="shared" si="16"/>
        <v>15</v>
      </c>
      <c r="BE18" s="34">
        <f t="shared" si="17"/>
        <v>100</v>
      </c>
      <c r="BF18" s="20">
        <v>10</v>
      </c>
      <c r="BG18" s="21" t="s">
        <v>30</v>
      </c>
      <c r="BH18" s="22" t="s">
        <v>11</v>
      </c>
      <c r="BI18" s="23" t="s">
        <v>54</v>
      </c>
      <c r="BJ18" s="24" t="s">
        <v>78</v>
      </c>
      <c r="BK18" s="20">
        <v>15</v>
      </c>
      <c r="BL18" s="20">
        <v>11</v>
      </c>
      <c r="BM18" s="20">
        <f t="shared" si="18"/>
        <v>15</v>
      </c>
      <c r="BN18" s="20">
        <f t="shared" si="19"/>
        <v>11</v>
      </c>
      <c r="BO18" s="20"/>
      <c r="BP18" s="11"/>
      <c r="BQ18" s="36">
        <f t="shared" si="20"/>
        <v>52</v>
      </c>
      <c r="BR18" s="71">
        <f t="shared" ref="BR18" si="56">BR15</f>
        <v>60</v>
      </c>
      <c r="BS18" s="58">
        <f t="shared" si="21"/>
        <v>13</v>
      </c>
      <c r="BT18" s="16">
        <f t="shared" si="27"/>
        <v>86.666666666666671</v>
      </c>
      <c r="BU18" s="20">
        <v>10</v>
      </c>
      <c r="BV18" s="21" t="s">
        <v>30</v>
      </c>
      <c r="BW18" s="22" t="s">
        <v>11</v>
      </c>
      <c r="BX18" s="23" t="s">
        <v>54</v>
      </c>
      <c r="BY18" s="24" t="s">
        <v>78</v>
      </c>
      <c r="BZ18" s="20">
        <v>10</v>
      </c>
      <c r="CA18" s="20">
        <v>10</v>
      </c>
      <c r="CB18" s="20">
        <v>10</v>
      </c>
      <c r="CC18" s="20">
        <v>10</v>
      </c>
      <c r="CD18" s="20">
        <v>10</v>
      </c>
      <c r="CE18" s="10">
        <v>10</v>
      </c>
      <c r="CF18" s="10">
        <v>6</v>
      </c>
      <c r="CG18" s="10">
        <v>6</v>
      </c>
      <c r="CH18" s="10">
        <v>10</v>
      </c>
      <c r="CI18" s="10">
        <v>10</v>
      </c>
      <c r="CJ18" s="10">
        <v>10</v>
      </c>
      <c r="CK18" s="10">
        <v>8</v>
      </c>
      <c r="CL18" s="10">
        <v>10</v>
      </c>
      <c r="CM18" s="10">
        <v>10</v>
      </c>
      <c r="CN18" s="10">
        <v>8</v>
      </c>
      <c r="CO18" s="10">
        <v>8</v>
      </c>
      <c r="CP18" s="10"/>
      <c r="CQ18" s="11"/>
      <c r="CR18" s="20">
        <f t="shared" si="22"/>
        <v>146</v>
      </c>
      <c r="CS18" s="20">
        <f t="shared" si="34"/>
        <v>160</v>
      </c>
      <c r="CT18" s="52">
        <f t="shared" si="23"/>
        <v>9.125</v>
      </c>
      <c r="CU18" s="16">
        <f t="shared" si="28"/>
        <v>91.25</v>
      </c>
      <c r="CV18" s="4"/>
      <c r="CW18" s="4"/>
      <c r="CX18" s="4"/>
      <c r="CY18" s="4"/>
    </row>
    <row r="19" spans="1:103" ht="25.35" customHeight="1" x14ac:dyDescent="0.4">
      <c r="A19" s="20">
        <v>11</v>
      </c>
      <c r="B19" s="21" t="s">
        <v>31</v>
      </c>
      <c r="C19" s="22" t="s">
        <v>11</v>
      </c>
      <c r="D19" s="23" t="s">
        <v>55</v>
      </c>
      <c r="E19" s="24" t="s">
        <v>79</v>
      </c>
      <c r="F19" s="10">
        <v>44</v>
      </c>
      <c r="G19" s="49">
        <f t="shared" si="5"/>
        <v>97.777777777777771</v>
      </c>
      <c r="H19" s="14">
        <v>10</v>
      </c>
      <c r="I19" s="57"/>
      <c r="J19" s="14">
        <f t="shared" si="6"/>
        <v>89.879166666666663</v>
      </c>
      <c r="K19" s="14">
        <f t="shared" si="7"/>
        <v>36</v>
      </c>
      <c r="L19" s="16">
        <f t="shared" si="0"/>
        <v>46</v>
      </c>
      <c r="M19" s="20">
        <v>11</v>
      </c>
      <c r="N19" s="21" t="s">
        <v>31</v>
      </c>
      <c r="O19" s="22" t="s">
        <v>11</v>
      </c>
      <c r="P19" s="23" t="s">
        <v>55</v>
      </c>
      <c r="Q19" s="24" t="s">
        <v>79</v>
      </c>
      <c r="R19" s="14">
        <f t="shared" si="24"/>
        <v>78.666666666666657</v>
      </c>
      <c r="S19" s="14">
        <f t="shared" si="29"/>
        <v>98.333333333333329</v>
      </c>
      <c r="T19" s="14">
        <f t="shared" si="25"/>
        <v>95</v>
      </c>
      <c r="U19" s="14">
        <f t="shared" si="30"/>
        <v>81.25</v>
      </c>
      <c r="V19" s="15">
        <v>100</v>
      </c>
      <c r="W19" s="16">
        <f t="shared" si="8"/>
        <v>89.879166666666663</v>
      </c>
      <c r="X19" s="51">
        <v>36</v>
      </c>
      <c r="Y19" s="20">
        <v>11</v>
      </c>
      <c r="Z19" s="21" t="s">
        <v>31</v>
      </c>
      <c r="AA19" s="22" t="s">
        <v>11</v>
      </c>
      <c r="AB19" s="23" t="s">
        <v>55</v>
      </c>
      <c r="AC19" s="24" t="s">
        <v>79</v>
      </c>
      <c r="AD19" s="20">
        <v>12</v>
      </c>
      <c r="AE19" s="20">
        <v>8</v>
      </c>
      <c r="AF19" s="20">
        <v>12</v>
      </c>
      <c r="AG19" s="20">
        <f t="shared" si="9"/>
        <v>14</v>
      </c>
      <c r="AH19" s="52">
        <f t="shared" si="10"/>
        <v>13</v>
      </c>
      <c r="AI19" s="20"/>
      <c r="AJ19" s="53"/>
      <c r="AK19" s="52">
        <f t="shared" si="11"/>
        <v>59</v>
      </c>
      <c r="AL19" s="52">
        <f t="shared" ref="AL19" si="57">AL17</f>
        <v>75</v>
      </c>
      <c r="AM19" s="52">
        <f t="shared" si="12"/>
        <v>11.8</v>
      </c>
      <c r="AN19" s="16">
        <f t="shared" si="26"/>
        <v>78.666666666666657</v>
      </c>
      <c r="AO19" s="20">
        <v>11</v>
      </c>
      <c r="AP19" s="21" t="s">
        <v>31</v>
      </c>
      <c r="AQ19" s="22" t="s">
        <v>11</v>
      </c>
      <c r="AR19" s="23" t="s">
        <v>55</v>
      </c>
      <c r="AS19" s="24" t="s">
        <v>79</v>
      </c>
      <c r="AT19" s="20">
        <v>15</v>
      </c>
      <c r="AU19" s="20">
        <v>15</v>
      </c>
      <c r="AV19" s="20">
        <v>14</v>
      </c>
      <c r="AW19" s="20">
        <v>15</v>
      </c>
      <c r="AX19" s="58">
        <f t="shared" si="13"/>
        <v>15</v>
      </c>
      <c r="AY19" s="52">
        <f t="shared" si="14"/>
        <v>14.5</v>
      </c>
      <c r="AZ19" s="31"/>
      <c r="BA19" s="11"/>
      <c r="BB19" s="72">
        <f t="shared" si="15"/>
        <v>88.5</v>
      </c>
      <c r="BC19" s="47">
        <f t="shared" ref="BC19" si="58">BC17</f>
        <v>90</v>
      </c>
      <c r="BD19" s="72">
        <f t="shared" si="16"/>
        <v>14.75</v>
      </c>
      <c r="BE19" s="34">
        <f t="shared" si="17"/>
        <v>98.333333333333329</v>
      </c>
      <c r="BF19" s="20">
        <v>11</v>
      </c>
      <c r="BG19" s="21" t="s">
        <v>31</v>
      </c>
      <c r="BH19" s="22" t="s">
        <v>11</v>
      </c>
      <c r="BI19" s="23" t="s">
        <v>55</v>
      </c>
      <c r="BJ19" s="24" t="s">
        <v>79</v>
      </c>
      <c r="BK19" s="20">
        <v>15</v>
      </c>
      <c r="BL19" s="20">
        <v>12</v>
      </c>
      <c r="BM19" s="20">
        <f t="shared" si="18"/>
        <v>15</v>
      </c>
      <c r="BN19" s="20">
        <f t="shared" si="19"/>
        <v>15</v>
      </c>
      <c r="BO19" s="20"/>
      <c r="BP19" s="11"/>
      <c r="BQ19" s="36">
        <f t="shared" si="20"/>
        <v>57</v>
      </c>
      <c r="BR19" s="71">
        <f t="shared" ref="BR19" si="59">BR17</f>
        <v>60</v>
      </c>
      <c r="BS19" s="58">
        <f t="shared" si="21"/>
        <v>14.25</v>
      </c>
      <c r="BT19" s="16">
        <f t="shared" si="27"/>
        <v>95</v>
      </c>
      <c r="BU19" s="20">
        <v>11</v>
      </c>
      <c r="BV19" s="21" t="s">
        <v>31</v>
      </c>
      <c r="BW19" s="22" t="s">
        <v>11</v>
      </c>
      <c r="BX19" s="23" t="s">
        <v>55</v>
      </c>
      <c r="BY19" s="24" t="s">
        <v>79</v>
      </c>
      <c r="BZ19" s="20">
        <v>10</v>
      </c>
      <c r="CA19" s="20">
        <v>0</v>
      </c>
      <c r="CB19" s="20">
        <v>0</v>
      </c>
      <c r="CC19" s="20">
        <v>0</v>
      </c>
      <c r="CD19" s="20">
        <v>10</v>
      </c>
      <c r="CE19" s="20">
        <v>10</v>
      </c>
      <c r="CF19" s="20">
        <v>10</v>
      </c>
      <c r="CG19" s="20">
        <v>10</v>
      </c>
      <c r="CH19" s="20">
        <v>10</v>
      </c>
      <c r="CI19" s="20">
        <v>10</v>
      </c>
      <c r="CJ19" s="20">
        <v>10</v>
      </c>
      <c r="CK19" s="20">
        <v>10</v>
      </c>
      <c r="CL19" s="20">
        <v>10</v>
      </c>
      <c r="CM19" s="20">
        <v>10</v>
      </c>
      <c r="CN19" s="20">
        <v>10</v>
      </c>
      <c r="CO19" s="20">
        <v>10</v>
      </c>
      <c r="CP19" s="10"/>
      <c r="CQ19" s="11"/>
      <c r="CR19" s="20">
        <f t="shared" si="22"/>
        <v>130</v>
      </c>
      <c r="CS19" s="20">
        <f t="shared" si="34"/>
        <v>160</v>
      </c>
      <c r="CT19" s="52">
        <f t="shared" si="23"/>
        <v>8.125</v>
      </c>
      <c r="CU19" s="16">
        <f t="shared" si="28"/>
        <v>81.25</v>
      </c>
      <c r="CV19" s="4"/>
      <c r="CW19" s="4"/>
      <c r="CX19" s="4"/>
      <c r="CY19" s="4"/>
    </row>
    <row r="20" spans="1:103" ht="25.35" customHeight="1" x14ac:dyDescent="0.4">
      <c r="A20" s="20">
        <v>12</v>
      </c>
      <c r="B20" s="21" t="s">
        <v>32</v>
      </c>
      <c r="C20" s="22" t="s">
        <v>11</v>
      </c>
      <c r="D20" s="23" t="s">
        <v>56</v>
      </c>
      <c r="E20" s="24" t="s">
        <v>80</v>
      </c>
      <c r="F20" s="10">
        <v>43</v>
      </c>
      <c r="G20" s="49">
        <f t="shared" si="5"/>
        <v>95.555555555555557</v>
      </c>
      <c r="H20" s="14">
        <v>10</v>
      </c>
      <c r="I20" s="57"/>
      <c r="J20" s="14">
        <f t="shared" si="6"/>
        <v>95.933333333333337</v>
      </c>
      <c r="K20" s="14">
        <f t="shared" si="7"/>
        <v>38</v>
      </c>
      <c r="L20" s="16">
        <f t="shared" si="0"/>
        <v>48</v>
      </c>
      <c r="M20" s="20">
        <v>12</v>
      </c>
      <c r="N20" s="21" t="s">
        <v>32</v>
      </c>
      <c r="O20" s="22" t="s">
        <v>11</v>
      </c>
      <c r="P20" s="23" t="s">
        <v>56</v>
      </c>
      <c r="Q20" s="24" t="s">
        <v>80</v>
      </c>
      <c r="R20" s="14">
        <f t="shared" si="24"/>
        <v>84.666666666666671</v>
      </c>
      <c r="S20" s="14">
        <f t="shared" si="29"/>
        <v>100</v>
      </c>
      <c r="T20" s="14">
        <f t="shared" si="25"/>
        <v>93.333333333333329</v>
      </c>
      <c r="U20" s="14">
        <f t="shared" si="30"/>
        <v>100</v>
      </c>
      <c r="V20" s="15">
        <v>100</v>
      </c>
      <c r="W20" s="16">
        <f t="shared" si="8"/>
        <v>95.933333333333337</v>
      </c>
      <c r="X20" s="51">
        <v>38</v>
      </c>
      <c r="Y20" s="20">
        <v>12</v>
      </c>
      <c r="Z20" s="21" t="s">
        <v>32</v>
      </c>
      <c r="AA20" s="22" t="s">
        <v>11</v>
      </c>
      <c r="AB20" s="23" t="s">
        <v>56</v>
      </c>
      <c r="AC20" s="24" t="s">
        <v>80</v>
      </c>
      <c r="AD20" s="20">
        <v>11</v>
      </c>
      <c r="AE20" s="20">
        <v>9</v>
      </c>
      <c r="AF20" s="20">
        <v>14</v>
      </c>
      <c r="AG20" s="20">
        <f t="shared" si="9"/>
        <v>15</v>
      </c>
      <c r="AH20" s="52">
        <f t="shared" si="10"/>
        <v>14.5</v>
      </c>
      <c r="AI20" s="20"/>
      <c r="AJ20" s="53"/>
      <c r="AK20" s="52">
        <f t="shared" si="11"/>
        <v>63.5</v>
      </c>
      <c r="AL20" s="52">
        <f t="shared" ref="AL20" si="60">AL17</f>
        <v>75</v>
      </c>
      <c r="AM20" s="52">
        <f t="shared" si="12"/>
        <v>12.7</v>
      </c>
      <c r="AN20" s="16">
        <f t="shared" si="26"/>
        <v>84.666666666666671</v>
      </c>
      <c r="AO20" s="20">
        <v>12</v>
      </c>
      <c r="AP20" s="21" t="s">
        <v>32</v>
      </c>
      <c r="AQ20" s="22" t="s">
        <v>11</v>
      </c>
      <c r="AR20" s="23" t="s">
        <v>56</v>
      </c>
      <c r="AS20" s="24" t="s">
        <v>80</v>
      </c>
      <c r="AT20" s="20">
        <v>15</v>
      </c>
      <c r="AU20" s="20">
        <v>15</v>
      </c>
      <c r="AV20" s="20">
        <v>15</v>
      </c>
      <c r="AW20" s="20">
        <v>15</v>
      </c>
      <c r="AX20" s="58">
        <f t="shared" si="13"/>
        <v>15</v>
      </c>
      <c r="AY20" s="52">
        <f t="shared" si="14"/>
        <v>15</v>
      </c>
      <c r="AZ20" s="31"/>
      <c r="BA20" s="11"/>
      <c r="BB20" s="72">
        <f t="shared" si="15"/>
        <v>90</v>
      </c>
      <c r="BC20" s="47">
        <f t="shared" ref="BC20" si="61">BC17</f>
        <v>90</v>
      </c>
      <c r="BD20" s="72">
        <f t="shared" si="16"/>
        <v>15</v>
      </c>
      <c r="BE20" s="34">
        <f t="shared" si="17"/>
        <v>100</v>
      </c>
      <c r="BF20" s="20">
        <v>12</v>
      </c>
      <c r="BG20" s="21" t="s">
        <v>32</v>
      </c>
      <c r="BH20" s="22" t="s">
        <v>11</v>
      </c>
      <c r="BI20" s="23" t="s">
        <v>56</v>
      </c>
      <c r="BJ20" s="24" t="s">
        <v>80</v>
      </c>
      <c r="BK20" s="20">
        <v>15</v>
      </c>
      <c r="BL20" s="20">
        <v>11</v>
      </c>
      <c r="BM20" s="20">
        <f t="shared" si="18"/>
        <v>15</v>
      </c>
      <c r="BN20" s="20">
        <f t="shared" si="19"/>
        <v>15</v>
      </c>
      <c r="BO20" s="20"/>
      <c r="BP20" s="11"/>
      <c r="BQ20" s="36">
        <f t="shared" si="20"/>
        <v>56</v>
      </c>
      <c r="BR20" s="71">
        <f t="shared" ref="BR20" si="62">BR17</f>
        <v>60</v>
      </c>
      <c r="BS20" s="58">
        <f t="shared" si="21"/>
        <v>14</v>
      </c>
      <c r="BT20" s="16">
        <f t="shared" si="27"/>
        <v>93.333333333333329</v>
      </c>
      <c r="BU20" s="20">
        <v>12</v>
      </c>
      <c r="BV20" s="21" t="s">
        <v>32</v>
      </c>
      <c r="BW20" s="22" t="s">
        <v>11</v>
      </c>
      <c r="BX20" s="23" t="s">
        <v>56</v>
      </c>
      <c r="BY20" s="24" t="s">
        <v>80</v>
      </c>
      <c r="BZ20" s="20">
        <v>10</v>
      </c>
      <c r="CA20" s="20">
        <v>10</v>
      </c>
      <c r="CB20" s="20">
        <v>10</v>
      </c>
      <c r="CC20" s="20">
        <v>10</v>
      </c>
      <c r="CD20" s="20">
        <v>10</v>
      </c>
      <c r="CE20" s="20">
        <v>10</v>
      </c>
      <c r="CF20" s="20">
        <v>10</v>
      </c>
      <c r="CG20" s="20">
        <v>10</v>
      </c>
      <c r="CH20" s="20">
        <v>10</v>
      </c>
      <c r="CI20" s="20">
        <v>10</v>
      </c>
      <c r="CJ20" s="20">
        <v>10</v>
      </c>
      <c r="CK20" s="20">
        <v>10</v>
      </c>
      <c r="CL20" s="20">
        <v>10</v>
      </c>
      <c r="CM20" s="20">
        <v>10</v>
      </c>
      <c r="CN20" s="20">
        <v>10</v>
      </c>
      <c r="CO20" s="20">
        <v>10</v>
      </c>
      <c r="CP20" s="10"/>
      <c r="CQ20" s="11"/>
      <c r="CR20" s="20">
        <f t="shared" si="22"/>
        <v>160</v>
      </c>
      <c r="CS20" s="20">
        <f t="shared" si="34"/>
        <v>160</v>
      </c>
      <c r="CT20" s="52">
        <f t="shared" si="23"/>
        <v>10</v>
      </c>
      <c r="CU20" s="16">
        <f t="shared" si="28"/>
        <v>100</v>
      </c>
      <c r="CV20" s="4"/>
      <c r="CW20" s="4"/>
      <c r="CX20" s="4"/>
      <c r="CY20" s="4"/>
    </row>
    <row r="21" spans="1:103" ht="25.35" customHeight="1" x14ac:dyDescent="0.4">
      <c r="A21" s="20">
        <v>13</v>
      </c>
      <c r="B21" s="21" t="s">
        <v>33</v>
      </c>
      <c r="C21" s="22" t="s">
        <v>11</v>
      </c>
      <c r="D21" s="23" t="s">
        <v>57</v>
      </c>
      <c r="E21" s="24" t="s">
        <v>81</v>
      </c>
      <c r="F21" s="10">
        <v>45</v>
      </c>
      <c r="G21" s="49">
        <f t="shared" si="5"/>
        <v>100</v>
      </c>
      <c r="H21" s="14">
        <v>10</v>
      </c>
      <c r="I21" s="57"/>
      <c r="J21" s="14">
        <f t="shared" si="6"/>
        <v>95.383333333333326</v>
      </c>
      <c r="K21" s="14">
        <f t="shared" si="7"/>
        <v>38</v>
      </c>
      <c r="L21" s="16">
        <f t="shared" si="0"/>
        <v>48</v>
      </c>
      <c r="M21" s="20">
        <v>13</v>
      </c>
      <c r="N21" s="21" t="s">
        <v>33</v>
      </c>
      <c r="O21" s="22" t="s">
        <v>11</v>
      </c>
      <c r="P21" s="23" t="s">
        <v>57</v>
      </c>
      <c r="Q21" s="24" t="s">
        <v>81</v>
      </c>
      <c r="R21" s="14">
        <f t="shared" si="24"/>
        <v>80.666666666666657</v>
      </c>
      <c r="S21" s="14">
        <f t="shared" si="29"/>
        <v>100</v>
      </c>
      <c r="T21" s="14">
        <f t="shared" si="25"/>
        <v>95</v>
      </c>
      <c r="U21" s="14">
        <f t="shared" si="30"/>
        <v>100</v>
      </c>
      <c r="V21" s="15">
        <v>100</v>
      </c>
      <c r="W21" s="16">
        <f t="shared" si="8"/>
        <v>95.383333333333326</v>
      </c>
      <c r="X21" s="51">
        <v>38</v>
      </c>
      <c r="Y21" s="20">
        <v>13</v>
      </c>
      <c r="Z21" s="21" t="s">
        <v>33</v>
      </c>
      <c r="AA21" s="22" t="s">
        <v>11</v>
      </c>
      <c r="AB21" s="23" t="s">
        <v>57</v>
      </c>
      <c r="AC21" s="24" t="s">
        <v>81</v>
      </c>
      <c r="AD21" s="20">
        <v>12</v>
      </c>
      <c r="AE21" s="20">
        <v>8</v>
      </c>
      <c r="AF21" s="20">
        <v>12</v>
      </c>
      <c r="AG21" s="20">
        <f t="shared" si="9"/>
        <v>15</v>
      </c>
      <c r="AH21" s="52">
        <f t="shared" si="10"/>
        <v>13.5</v>
      </c>
      <c r="AI21" s="20"/>
      <c r="AJ21" s="53"/>
      <c r="AK21" s="52">
        <f t="shared" si="11"/>
        <v>60.5</v>
      </c>
      <c r="AL21" s="52">
        <f t="shared" ref="AL21" si="63">AL19</f>
        <v>75</v>
      </c>
      <c r="AM21" s="52">
        <f t="shared" si="12"/>
        <v>12.1</v>
      </c>
      <c r="AN21" s="16">
        <f t="shared" si="26"/>
        <v>80.666666666666657</v>
      </c>
      <c r="AO21" s="20">
        <v>13</v>
      </c>
      <c r="AP21" s="21" t="s">
        <v>33</v>
      </c>
      <c r="AQ21" s="22" t="s">
        <v>11</v>
      </c>
      <c r="AR21" s="23" t="s">
        <v>57</v>
      </c>
      <c r="AS21" s="24" t="s">
        <v>81</v>
      </c>
      <c r="AT21" s="20">
        <v>15</v>
      </c>
      <c r="AU21" s="20">
        <v>15</v>
      </c>
      <c r="AV21" s="20">
        <v>15</v>
      </c>
      <c r="AW21" s="20">
        <v>15</v>
      </c>
      <c r="AX21" s="58">
        <f t="shared" si="13"/>
        <v>15</v>
      </c>
      <c r="AY21" s="52">
        <f t="shared" si="14"/>
        <v>15</v>
      </c>
      <c r="AZ21" s="31"/>
      <c r="BA21" s="11"/>
      <c r="BB21" s="72">
        <f t="shared" si="15"/>
        <v>90</v>
      </c>
      <c r="BC21" s="47">
        <f t="shared" ref="BC21:BC32" si="64">BC19</f>
        <v>90</v>
      </c>
      <c r="BD21" s="72">
        <f t="shared" si="16"/>
        <v>15</v>
      </c>
      <c r="BE21" s="34">
        <f t="shared" si="17"/>
        <v>100</v>
      </c>
      <c r="BF21" s="20">
        <v>13</v>
      </c>
      <c r="BG21" s="21" t="s">
        <v>33</v>
      </c>
      <c r="BH21" s="22" t="s">
        <v>11</v>
      </c>
      <c r="BI21" s="23" t="s">
        <v>57</v>
      </c>
      <c r="BJ21" s="24" t="s">
        <v>81</v>
      </c>
      <c r="BK21" s="20">
        <v>15</v>
      </c>
      <c r="BL21" s="20">
        <v>12</v>
      </c>
      <c r="BM21" s="20">
        <f t="shared" si="18"/>
        <v>15</v>
      </c>
      <c r="BN21" s="20">
        <f t="shared" si="19"/>
        <v>15</v>
      </c>
      <c r="BO21" s="20"/>
      <c r="BP21" s="11"/>
      <c r="BQ21" s="36">
        <f t="shared" si="20"/>
        <v>57</v>
      </c>
      <c r="BR21" s="71">
        <f t="shared" ref="BR21" si="65">BR19</f>
        <v>60</v>
      </c>
      <c r="BS21" s="58">
        <f t="shared" si="21"/>
        <v>14.25</v>
      </c>
      <c r="BT21" s="16">
        <f t="shared" si="27"/>
        <v>95</v>
      </c>
      <c r="BU21" s="20">
        <v>13</v>
      </c>
      <c r="BV21" s="21" t="s">
        <v>33</v>
      </c>
      <c r="BW21" s="22" t="s">
        <v>11</v>
      </c>
      <c r="BX21" s="23" t="s">
        <v>57</v>
      </c>
      <c r="BY21" s="24" t="s">
        <v>81</v>
      </c>
      <c r="BZ21" s="20">
        <v>10</v>
      </c>
      <c r="CA21" s="20">
        <v>10</v>
      </c>
      <c r="CB21" s="20">
        <v>10</v>
      </c>
      <c r="CC21" s="20">
        <v>10</v>
      </c>
      <c r="CD21" s="20">
        <v>10</v>
      </c>
      <c r="CE21" s="20">
        <v>10</v>
      </c>
      <c r="CF21" s="20">
        <v>10</v>
      </c>
      <c r="CG21" s="20">
        <v>10</v>
      </c>
      <c r="CH21" s="20">
        <v>10</v>
      </c>
      <c r="CI21" s="20">
        <v>10</v>
      </c>
      <c r="CJ21" s="20">
        <v>10</v>
      </c>
      <c r="CK21" s="20">
        <v>10</v>
      </c>
      <c r="CL21" s="20">
        <v>10</v>
      </c>
      <c r="CM21" s="20">
        <v>10</v>
      </c>
      <c r="CN21" s="20">
        <v>10</v>
      </c>
      <c r="CO21" s="20">
        <v>10</v>
      </c>
      <c r="CP21" s="10"/>
      <c r="CQ21" s="11"/>
      <c r="CR21" s="20">
        <f t="shared" si="22"/>
        <v>160</v>
      </c>
      <c r="CS21" s="20">
        <f t="shared" si="34"/>
        <v>160</v>
      </c>
      <c r="CT21" s="52">
        <f t="shared" si="23"/>
        <v>10</v>
      </c>
      <c r="CU21" s="16">
        <f t="shared" si="28"/>
        <v>100</v>
      </c>
      <c r="CV21" s="4"/>
      <c r="CW21" s="4"/>
      <c r="CX21" s="4"/>
      <c r="CY21" s="4"/>
    </row>
    <row r="22" spans="1:103" ht="25.35" customHeight="1" x14ac:dyDescent="0.4">
      <c r="A22" s="20">
        <v>14</v>
      </c>
      <c r="B22" s="21" t="s">
        <v>34</v>
      </c>
      <c r="C22" s="22" t="s">
        <v>11</v>
      </c>
      <c r="D22" s="23" t="s">
        <v>58</v>
      </c>
      <c r="E22" s="24" t="s">
        <v>82</v>
      </c>
      <c r="F22" s="10">
        <v>43</v>
      </c>
      <c r="G22" s="49">
        <f t="shared" si="5"/>
        <v>95.555555555555557</v>
      </c>
      <c r="H22" s="14">
        <v>10</v>
      </c>
      <c r="I22" s="57"/>
      <c r="J22" s="14">
        <f t="shared" si="6"/>
        <v>92.058333333333337</v>
      </c>
      <c r="K22" s="14">
        <f t="shared" si="7"/>
        <v>37</v>
      </c>
      <c r="L22" s="16">
        <f t="shared" si="0"/>
        <v>47</v>
      </c>
      <c r="M22" s="20">
        <v>14</v>
      </c>
      <c r="N22" s="21" t="s">
        <v>34</v>
      </c>
      <c r="O22" s="22" t="s">
        <v>11</v>
      </c>
      <c r="P22" s="23" t="s">
        <v>58</v>
      </c>
      <c r="Q22" s="24" t="s">
        <v>82</v>
      </c>
      <c r="R22" s="14">
        <f t="shared" si="24"/>
        <v>84.666666666666671</v>
      </c>
      <c r="S22" s="14">
        <f t="shared" si="29"/>
        <v>100</v>
      </c>
      <c r="T22" s="14">
        <f t="shared" si="25"/>
        <v>93.333333333333329</v>
      </c>
      <c r="U22" s="14">
        <f t="shared" si="30"/>
        <v>87.5</v>
      </c>
      <c r="V22" s="15">
        <v>95</v>
      </c>
      <c r="W22" s="16">
        <f t="shared" si="8"/>
        <v>92.058333333333337</v>
      </c>
      <c r="X22" s="51">
        <v>37</v>
      </c>
      <c r="Y22" s="20">
        <v>14</v>
      </c>
      <c r="Z22" s="21" t="s">
        <v>34</v>
      </c>
      <c r="AA22" s="22" t="s">
        <v>11</v>
      </c>
      <c r="AB22" s="23" t="s">
        <v>58</v>
      </c>
      <c r="AC22" s="24" t="s">
        <v>82</v>
      </c>
      <c r="AD22" s="20">
        <v>11</v>
      </c>
      <c r="AE22" s="20">
        <v>9</v>
      </c>
      <c r="AF22" s="20">
        <v>14</v>
      </c>
      <c r="AG22" s="20">
        <f t="shared" si="9"/>
        <v>15</v>
      </c>
      <c r="AH22" s="52">
        <f t="shared" si="10"/>
        <v>14.5</v>
      </c>
      <c r="AI22" s="20"/>
      <c r="AJ22" s="53"/>
      <c r="AK22" s="52">
        <f t="shared" si="11"/>
        <v>63.5</v>
      </c>
      <c r="AL22" s="52">
        <f t="shared" ref="AL22" si="66">AL19</f>
        <v>75</v>
      </c>
      <c r="AM22" s="52">
        <f t="shared" si="12"/>
        <v>12.7</v>
      </c>
      <c r="AN22" s="16">
        <f t="shared" si="26"/>
        <v>84.666666666666671</v>
      </c>
      <c r="AO22" s="20">
        <v>14</v>
      </c>
      <c r="AP22" s="21" t="s">
        <v>34</v>
      </c>
      <c r="AQ22" s="22" t="s">
        <v>11</v>
      </c>
      <c r="AR22" s="23" t="s">
        <v>58</v>
      </c>
      <c r="AS22" s="24" t="s">
        <v>82</v>
      </c>
      <c r="AT22" s="20">
        <v>15</v>
      </c>
      <c r="AU22" s="20">
        <v>15</v>
      </c>
      <c r="AV22" s="20">
        <v>15</v>
      </c>
      <c r="AW22" s="20">
        <v>15</v>
      </c>
      <c r="AX22" s="58">
        <f t="shared" si="13"/>
        <v>15</v>
      </c>
      <c r="AY22" s="52">
        <f t="shared" si="14"/>
        <v>15</v>
      </c>
      <c r="AZ22" s="31"/>
      <c r="BA22" s="11"/>
      <c r="BB22" s="72">
        <f t="shared" si="15"/>
        <v>90</v>
      </c>
      <c r="BC22" s="47">
        <f t="shared" si="64"/>
        <v>90</v>
      </c>
      <c r="BD22" s="72">
        <f t="shared" si="16"/>
        <v>15</v>
      </c>
      <c r="BE22" s="34">
        <f t="shared" si="17"/>
        <v>100</v>
      </c>
      <c r="BF22" s="20">
        <v>14</v>
      </c>
      <c r="BG22" s="21" t="s">
        <v>34</v>
      </c>
      <c r="BH22" s="22" t="s">
        <v>11</v>
      </c>
      <c r="BI22" s="23" t="s">
        <v>58</v>
      </c>
      <c r="BJ22" s="24" t="s">
        <v>82</v>
      </c>
      <c r="BK22" s="20">
        <v>15</v>
      </c>
      <c r="BL22" s="20">
        <v>11</v>
      </c>
      <c r="BM22" s="20">
        <f t="shared" si="18"/>
        <v>15</v>
      </c>
      <c r="BN22" s="20">
        <f t="shared" si="19"/>
        <v>15</v>
      </c>
      <c r="BO22" s="20"/>
      <c r="BP22" s="11"/>
      <c r="BQ22" s="36">
        <f t="shared" si="20"/>
        <v>56</v>
      </c>
      <c r="BR22" s="71">
        <f t="shared" ref="BR22" si="67">BR19</f>
        <v>60</v>
      </c>
      <c r="BS22" s="58">
        <f t="shared" si="21"/>
        <v>14</v>
      </c>
      <c r="BT22" s="16">
        <f t="shared" si="27"/>
        <v>93.333333333333329</v>
      </c>
      <c r="BU22" s="20">
        <v>14</v>
      </c>
      <c r="BV22" s="21" t="s">
        <v>34</v>
      </c>
      <c r="BW22" s="22" t="s">
        <v>11</v>
      </c>
      <c r="BX22" s="23" t="s">
        <v>58</v>
      </c>
      <c r="BY22" s="24" t="s">
        <v>82</v>
      </c>
      <c r="BZ22" s="20">
        <v>10</v>
      </c>
      <c r="CA22" s="20">
        <v>10</v>
      </c>
      <c r="CB22" s="20">
        <v>10</v>
      </c>
      <c r="CC22" s="20">
        <v>10</v>
      </c>
      <c r="CD22" s="20">
        <v>10</v>
      </c>
      <c r="CE22" s="20">
        <v>10</v>
      </c>
      <c r="CF22" s="20">
        <v>10</v>
      </c>
      <c r="CG22" s="20">
        <v>10</v>
      </c>
      <c r="CH22" s="20">
        <v>10</v>
      </c>
      <c r="CI22" s="20">
        <v>10</v>
      </c>
      <c r="CJ22" s="20">
        <v>10</v>
      </c>
      <c r="CK22" s="20">
        <v>10</v>
      </c>
      <c r="CL22" s="20">
        <v>10</v>
      </c>
      <c r="CM22" s="20">
        <v>10</v>
      </c>
      <c r="CN22" s="20">
        <v>0</v>
      </c>
      <c r="CO22" s="20">
        <v>0</v>
      </c>
      <c r="CP22" s="10"/>
      <c r="CQ22" s="11"/>
      <c r="CR22" s="20">
        <f t="shared" si="22"/>
        <v>140</v>
      </c>
      <c r="CS22" s="20">
        <f t="shared" si="34"/>
        <v>160</v>
      </c>
      <c r="CT22" s="52">
        <f t="shared" si="23"/>
        <v>8.75</v>
      </c>
      <c r="CU22" s="16">
        <f t="shared" si="28"/>
        <v>87.5</v>
      </c>
      <c r="CV22" s="4"/>
      <c r="CW22" s="4"/>
      <c r="CX22" s="4"/>
      <c r="CY22" s="4"/>
    </row>
    <row r="23" spans="1:103" ht="25.35" customHeight="1" x14ac:dyDescent="0.4">
      <c r="A23" s="20">
        <v>15</v>
      </c>
      <c r="B23" s="21" t="s">
        <v>35</v>
      </c>
      <c r="C23" s="22" t="s">
        <v>11</v>
      </c>
      <c r="D23" s="23" t="s">
        <v>59</v>
      </c>
      <c r="E23" s="24" t="s">
        <v>83</v>
      </c>
      <c r="F23" s="10">
        <v>43</v>
      </c>
      <c r="G23" s="49">
        <f t="shared" si="5"/>
        <v>95.555555555555557</v>
      </c>
      <c r="H23" s="14">
        <v>10</v>
      </c>
      <c r="I23" s="57"/>
      <c r="J23" s="14">
        <f t="shared" si="6"/>
        <v>90.381944444444443</v>
      </c>
      <c r="K23" s="14">
        <f t="shared" si="7"/>
        <v>36</v>
      </c>
      <c r="L23" s="16">
        <f t="shared" si="0"/>
        <v>46</v>
      </c>
      <c r="M23" s="20">
        <v>15</v>
      </c>
      <c r="N23" s="21" t="s">
        <v>35</v>
      </c>
      <c r="O23" s="22" t="s">
        <v>11</v>
      </c>
      <c r="P23" s="23" t="s">
        <v>59</v>
      </c>
      <c r="Q23" s="24" t="s">
        <v>83</v>
      </c>
      <c r="R23" s="14">
        <f t="shared" si="24"/>
        <v>70</v>
      </c>
      <c r="S23" s="14">
        <f t="shared" si="29"/>
        <v>97.777777777777771</v>
      </c>
      <c r="T23" s="14">
        <f t="shared" si="25"/>
        <v>81.666666666666671</v>
      </c>
      <c r="U23" s="14">
        <f t="shared" si="30"/>
        <v>98.75</v>
      </c>
      <c r="V23" s="15">
        <v>100</v>
      </c>
      <c r="W23" s="16">
        <f t="shared" si="8"/>
        <v>90.381944444444443</v>
      </c>
      <c r="X23" s="51">
        <v>36</v>
      </c>
      <c r="Y23" s="20">
        <v>15</v>
      </c>
      <c r="Z23" s="21" t="s">
        <v>35</v>
      </c>
      <c r="AA23" s="22" t="s">
        <v>11</v>
      </c>
      <c r="AB23" s="23" t="s">
        <v>59</v>
      </c>
      <c r="AC23" s="24" t="s">
        <v>83</v>
      </c>
      <c r="AD23" s="20">
        <v>6</v>
      </c>
      <c r="AE23" s="20">
        <v>6</v>
      </c>
      <c r="AF23" s="20">
        <v>12</v>
      </c>
      <c r="AG23" s="20">
        <f t="shared" si="9"/>
        <v>15</v>
      </c>
      <c r="AH23" s="52">
        <f t="shared" si="10"/>
        <v>13.5</v>
      </c>
      <c r="AI23" s="20"/>
      <c r="AJ23" s="53"/>
      <c r="AK23" s="52">
        <f t="shared" si="11"/>
        <v>52.5</v>
      </c>
      <c r="AL23" s="52">
        <f t="shared" ref="AL23" si="68">AL21</f>
        <v>75</v>
      </c>
      <c r="AM23" s="52">
        <f t="shared" si="12"/>
        <v>10.5</v>
      </c>
      <c r="AN23" s="16">
        <f t="shared" si="26"/>
        <v>70</v>
      </c>
      <c r="AO23" s="20">
        <v>15</v>
      </c>
      <c r="AP23" s="21" t="s">
        <v>35</v>
      </c>
      <c r="AQ23" s="22" t="s">
        <v>11</v>
      </c>
      <c r="AR23" s="23" t="s">
        <v>59</v>
      </c>
      <c r="AS23" s="24" t="s">
        <v>83</v>
      </c>
      <c r="AT23" s="20">
        <v>15</v>
      </c>
      <c r="AU23" s="20">
        <v>14</v>
      </c>
      <c r="AV23" s="20">
        <v>15</v>
      </c>
      <c r="AW23" s="20">
        <v>15</v>
      </c>
      <c r="AX23" s="58">
        <f t="shared" si="13"/>
        <v>14.5</v>
      </c>
      <c r="AY23" s="52">
        <f t="shared" si="14"/>
        <v>14.5</v>
      </c>
      <c r="AZ23" s="31"/>
      <c r="BA23" s="11"/>
      <c r="BB23" s="72">
        <f t="shared" si="15"/>
        <v>88</v>
      </c>
      <c r="BC23" s="47">
        <f t="shared" si="64"/>
        <v>90</v>
      </c>
      <c r="BD23" s="72">
        <f t="shared" si="16"/>
        <v>14.666666666666666</v>
      </c>
      <c r="BE23" s="34">
        <f t="shared" si="17"/>
        <v>97.777777777777771</v>
      </c>
      <c r="BF23" s="20">
        <v>15</v>
      </c>
      <c r="BG23" s="21" t="s">
        <v>35</v>
      </c>
      <c r="BH23" s="22" t="s">
        <v>11</v>
      </c>
      <c r="BI23" s="23" t="s">
        <v>59</v>
      </c>
      <c r="BJ23" s="24" t="s">
        <v>83</v>
      </c>
      <c r="BK23" s="20">
        <v>15</v>
      </c>
      <c r="BL23" s="20">
        <v>6</v>
      </c>
      <c r="BM23" s="20">
        <f t="shared" si="18"/>
        <v>13</v>
      </c>
      <c r="BN23" s="20">
        <f t="shared" si="19"/>
        <v>15</v>
      </c>
      <c r="BO23" s="20"/>
      <c r="BP23" s="11"/>
      <c r="BQ23" s="36">
        <f t="shared" si="20"/>
        <v>49</v>
      </c>
      <c r="BR23" s="71">
        <f t="shared" ref="BR23" si="69">BR21</f>
        <v>60</v>
      </c>
      <c r="BS23" s="58">
        <f t="shared" si="21"/>
        <v>12.25</v>
      </c>
      <c r="BT23" s="16">
        <f t="shared" si="27"/>
        <v>81.666666666666671</v>
      </c>
      <c r="BU23" s="20">
        <v>15</v>
      </c>
      <c r="BV23" s="21" t="s">
        <v>35</v>
      </c>
      <c r="BW23" s="22" t="s">
        <v>11</v>
      </c>
      <c r="BX23" s="23" t="s">
        <v>59</v>
      </c>
      <c r="BY23" s="24" t="s">
        <v>83</v>
      </c>
      <c r="BZ23" s="20">
        <v>10</v>
      </c>
      <c r="CA23" s="20">
        <v>10</v>
      </c>
      <c r="CB23" s="20">
        <v>10</v>
      </c>
      <c r="CC23" s="20">
        <v>10</v>
      </c>
      <c r="CD23" s="20">
        <v>10</v>
      </c>
      <c r="CE23" s="20">
        <v>10</v>
      </c>
      <c r="CF23" s="20">
        <v>10</v>
      </c>
      <c r="CG23" s="20">
        <v>10</v>
      </c>
      <c r="CH23" s="10">
        <v>8</v>
      </c>
      <c r="CI23" s="20">
        <v>10</v>
      </c>
      <c r="CJ23" s="20">
        <v>10</v>
      </c>
      <c r="CK23" s="20">
        <v>10</v>
      </c>
      <c r="CL23" s="20">
        <v>10</v>
      </c>
      <c r="CM23" s="20">
        <v>10</v>
      </c>
      <c r="CN23" s="20">
        <v>10</v>
      </c>
      <c r="CO23" s="20">
        <v>10</v>
      </c>
      <c r="CP23" s="10"/>
      <c r="CQ23" s="11"/>
      <c r="CR23" s="20">
        <f t="shared" si="22"/>
        <v>158</v>
      </c>
      <c r="CS23" s="20">
        <f t="shared" si="34"/>
        <v>160</v>
      </c>
      <c r="CT23" s="52">
        <f t="shared" si="23"/>
        <v>9.875</v>
      </c>
      <c r="CU23" s="16">
        <f t="shared" si="28"/>
        <v>98.75</v>
      </c>
      <c r="CV23" s="4"/>
      <c r="CW23" s="4"/>
      <c r="CX23" s="4"/>
      <c r="CY23" s="4"/>
    </row>
    <row r="24" spans="1:103" ht="25.35" customHeight="1" x14ac:dyDescent="0.4">
      <c r="A24" s="20">
        <v>16</v>
      </c>
      <c r="B24" s="21" t="s">
        <v>36</v>
      </c>
      <c r="C24" s="22" t="s">
        <v>11</v>
      </c>
      <c r="D24" s="23" t="s">
        <v>60</v>
      </c>
      <c r="E24" s="24" t="s">
        <v>84</v>
      </c>
      <c r="F24" s="10">
        <v>43</v>
      </c>
      <c r="G24" s="49">
        <f t="shared" si="5"/>
        <v>95.555555555555557</v>
      </c>
      <c r="H24" s="14">
        <v>10</v>
      </c>
      <c r="I24" s="57"/>
      <c r="J24" s="14">
        <f t="shared" si="6"/>
        <v>91.194444444444443</v>
      </c>
      <c r="K24" s="14">
        <f t="shared" si="7"/>
        <v>36</v>
      </c>
      <c r="L24" s="16">
        <f t="shared" si="0"/>
        <v>46</v>
      </c>
      <c r="M24" s="20">
        <v>16</v>
      </c>
      <c r="N24" s="21" t="s">
        <v>36</v>
      </c>
      <c r="O24" s="22" t="s">
        <v>11</v>
      </c>
      <c r="P24" s="23" t="s">
        <v>60</v>
      </c>
      <c r="Q24" s="24" t="s">
        <v>84</v>
      </c>
      <c r="R24" s="14">
        <f t="shared" si="24"/>
        <v>70</v>
      </c>
      <c r="S24" s="14">
        <f t="shared" si="29"/>
        <v>97.777777777777771</v>
      </c>
      <c r="T24" s="14">
        <f t="shared" si="25"/>
        <v>85</v>
      </c>
      <c r="U24" s="14">
        <f t="shared" si="30"/>
        <v>100</v>
      </c>
      <c r="V24" s="15">
        <v>100</v>
      </c>
      <c r="W24" s="16">
        <f t="shared" si="8"/>
        <v>91.194444444444443</v>
      </c>
      <c r="X24" s="51">
        <v>36</v>
      </c>
      <c r="Y24" s="20">
        <v>16</v>
      </c>
      <c r="Z24" s="21" t="s">
        <v>36</v>
      </c>
      <c r="AA24" s="22" t="s">
        <v>11</v>
      </c>
      <c r="AB24" s="23" t="s">
        <v>60</v>
      </c>
      <c r="AC24" s="24" t="s">
        <v>84</v>
      </c>
      <c r="AD24" s="20">
        <v>6</v>
      </c>
      <c r="AE24" s="20">
        <v>6</v>
      </c>
      <c r="AF24" s="20">
        <v>12</v>
      </c>
      <c r="AG24" s="20">
        <f t="shared" si="9"/>
        <v>15</v>
      </c>
      <c r="AH24" s="52">
        <f t="shared" si="10"/>
        <v>13.5</v>
      </c>
      <c r="AI24" s="20"/>
      <c r="AJ24" s="53"/>
      <c r="AK24" s="52">
        <f t="shared" si="11"/>
        <v>52.5</v>
      </c>
      <c r="AL24" s="52">
        <f t="shared" ref="AL24" si="70">AL21</f>
        <v>75</v>
      </c>
      <c r="AM24" s="52">
        <f t="shared" si="12"/>
        <v>10.5</v>
      </c>
      <c r="AN24" s="16">
        <f t="shared" si="26"/>
        <v>70</v>
      </c>
      <c r="AO24" s="20">
        <v>16</v>
      </c>
      <c r="AP24" s="21" t="s">
        <v>36</v>
      </c>
      <c r="AQ24" s="22" t="s">
        <v>11</v>
      </c>
      <c r="AR24" s="23" t="s">
        <v>60</v>
      </c>
      <c r="AS24" s="24" t="s">
        <v>84</v>
      </c>
      <c r="AT24" s="20">
        <v>15</v>
      </c>
      <c r="AU24" s="20">
        <v>14</v>
      </c>
      <c r="AV24" s="20">
        <v>15</v>
      </c>
      <c r="AW24" s="20">
        <v>15</v>
      </c>
      <c r="AX24" s="58">
        <f t="shared" si="13"/>
        <v>14.5</v>
      </c>
      <c r="AY24" s="52">
        <f t="shared" si="14"/>
        <v>14.5</v>
      </c>
      <c r="AZ24" s="31"/>
      <c r="BA24" s="11"/>
      <c r="BB24" s="72">
        <f t="shared" si="15"/>
        <v>88</v>
      </c>
      <c r="BC24" s="47">
        <f t="shared" si="64"/>
        <v>90</v>
      </c>
      <c r="BD24" s="72">
        <f t="shared" si="16"/>
        <v>14.666666666666666</v>
      </c>
      <c r="BE24" s="34">
        <f t="shared" si="17"/>
        <v>97.777777777777771</v>
      </c>
      <c r="BF24" s="20">
        <v>16</v>
      </c>
      <c r="BG24" s="21" t="s">
        <v>36</v>
      </c>
      <c r="BH24" s="22" t="s">
        <v>11</v>
      </c>
      <c r="BI24" s="23" t="s">
        <v>60</v>
      </c>
      <c r="BJ24" s="24" t="s">
        <v>84</v>
      </c>
      <c r="BK24" s="20">
        <v>15</v>
      </c>
      <c r="BL24" s="20">
        <v>6</v>
      </c>
      <c r="BM24" s="20">
        <f t="shared" si="18"/>
        <v>15</v>
      </c>
      <c r="BN24" s="20">
        <f t="shared" si="19"/>
        <v>15</v>
      </c>
      <c r="BO24" s="20"/>
      <c r="BP24" s="11"/>
      <c r="BQ24" s="36">
        <f t="shared" si="20"/>
        <v>51</v>
      </c>
      <c r="BR24" s="71">
        <f t="shared" ref="BR24" si="71">BR21</f>
        <v>60</v>
      </c>
      <c r="BS24" s="58">
        <f t="shared" si="21"/>
        <v>12.75</v>
      </c>
      <c r="BT24" s="16">
        <f t="shared" si="27"/>
        <v>85</v>
      </c>
      <c r="BU24" s="20">
        <v>16</v>
      </c>
      <c r="BV24" s="21" t="s">
        <v>36</v>
      </c>
      <c r="BW24" s="22" t="s">
        <v>11</v>
      </c>
      <c r="BX24" s="23" t="s">
        <v>60</v>
      </c>
      <c r="BY24" s="24" t="s">
        <v>84</v>
      </c>
      <c r="BZ24" s="20">
        <v>10</v>
      </c>
      <c r="CA24" s="20">
        <v>10</v>
      </c>
      <c r="CB24" s="20">
        <v>10</v>
      </c>
      <c r="CC24" s="20">
        <v>10</v>
      </c>
      <c r="CD24" s="20">
        <v>10</v>
      </c>
      <c r="CE24" s="20">
        <v>10</v>
      </c>
      <c r="CF24" s="20">
        <v>10</v>
      </c>
      <c r="CG24" s="20">
        <v>10</v>
      </c>
      <c r="CH24" s="20">
        <v>10</v>
      </c>
      <c r="CI24" s="20">
        <v>10</v>
      </c>
      <c r="CJ24" s="20">
        <v>10</v>
      </c>
      <c r="CK24" s="20">
        <v>10</v>
      </c>
      <c r="CL24" s="20">
        <v>10</v>
      </c>
      <c r="CM24" s="20">
        <v>10</v>
      </c>
      <c r="CN24" s="20">
        <v>10</v>
      </c>
      <c r="CO24" s="20">
        <v>10</v>
      </c>
      <c r="CP24" s="10"/>
      <c r="CQ24" s="11"/>
      <c r="CR24" s="20">
        <f t="shared" si="22"/>
        <v>160</v>
      </c>
      <c r="CS24" s="20">
        <f t="shared" si="34"/>
        <v>160</v>
      </c>
      <c r="CT24" s="52">
        <f t="shared" si="23"/>
        <v>10</v>
      </c>
      <c r="CU24" s="16">
        <f t="shared" si="28"/>
        <v>100</v>
      </c>
      <c r="CV24" s="4"/>
      <c r="CW24" s="4"/>
      <c r="CX24" s="4"/>
      <c r="CY24" s="4"/>
    </row>
    <row r="25" spans="1:103" ht="25.35" customHeight="1" x14ac:dyDescent="0.4">
      <c r="A25" s="20">
        <v>17</v>
      </c>
      <c r="B25" s="21" t="s">
        <v>37</v>
      </c>
      <c r="C25" s="22" t="s">
        <v>11</v>
      </c>
      <c r="D25" s="23" t="s">
        <v>61</v>
      </c>
      <c r="E25" s="24" t="s">
        <v>85</v>
      </c>
      <c r="F25" s="10">
        <v>45</v>
      </c>
      <c r="G25" s="49">
        <f t="shared" si="5"/>
        <v>100</v>
      </c>
      <c r="H25" s="14">
        <v>10</v>
      </c>
      <c r="I25" s="57"/>
      <c r="J25" s="14">
        <f t="shared" si="6"/>
        <v>95.933333333333337</v>
      </c>
      <c r="K25" s="14">
        <f t="shared" si="7"/>
        <v>38</v>
      </c>
      <c r="L25" s="16">
        <f t="shared" si="0"/>
        <v>48</v>
      </c>
      <c r="M25" s="20">
        <v>17</v>
      </c>
      <c r="N25" s="21" t="s">
        <v>37</v>
      </c>
      <c r="O25" s="22" t="s">
        <v>11</v>
      </c>
      <c r="P25" s="23" t="s">
        <v>61</v>
      </c>
      <c r="Q25" s="24" t="s">
        <v>85</v>
      </c>
      <c r="R25" s="14">
        <f t="shared" si="24"/>
        <v>84.666666666666671</v>
      </c>
      <c r="S25" s="14">
        <f t="shared" si="29"/>
        <v>100</v>
      </c>
      <c r="T25" s="14">
        <f t="shared" si="25"/>
        <v>93.333333333333329</v>
      </c>
      <c r="U25" s="14">
        <f t="shared" si="30"/>
        <v>100</v>
      </c>
      <c r="V25" s="15">
        <v>100</v>
      </c>
      <c r="W25" s="16">
        <f t="shared" si="8"/>
        <v>95.933333333333337</v>
      </c>
      <c r="X25" s="51">
        <v>38</v>
      </c>
      <c r="Y25" s="20">
        <v>17</v>
      </c>
      <c r="Z25" s="21" t="s">
        <v>37</v>
      </c>
      <c r="AA25" s="22" t="s">
        <v>11</v>
      </c>
      <c r="AB25" s="23" t="s">
        <v>61</v>
      </c>
      <c r="AC25" s="24" t="s">
        <v>85</v>
      </c>
      <c r="AD25" s="20">
        <v>11</v>
      </c>
      <c r="AE25" s="20">
        <v>9</v>
      </c>
      <c r="AF25" s="20">
        <v>14</v>
      </c>
      <c r="AG25" s="20">
        <f t="shared" si="9"/>
        <v>15</v>
      </c>
      <c r="AH25" s="52">
        <f t="shared" si="10"/>
        <v>14.5</v>
      </c>
      <c r="AI25" s="20"/>
      <c r="AJ25" s="53"/>
      <c r="AK25" s="52">
        <f t="shared" si="11"/>
        <v>63.5</v>
      </c>
      <c r="AL25" s="52">
        <f t="shared" ref="AL25" si="72">AL23</f>
        <v>75</v>
      </c>
      <c r="AM25" s="52">
        <f t="shared" si="12"/>
        <v>12.7</v>
      </c>
      <c r="AN25" s="16">
        <f t="shared" ref="AN25:AN32" si="73">AK25/AL25*100</f>
        <v>84.666666666666671</v>
      </c>
      <c r="AO25" s="20">
        <v>17</v>
      </c>
      <c r="AP25" s="21" t="s">
        <v>37</v>
      </c>
      <c r="AQ25" s="22" t="s">
        <v>11</v>
      </c>
      <c r="AR25" s="23" t="s">
        <v>61</v>
      </c>
      <c r="AS25" s="24" t="s">
        <v>85</v>
      </c>
      <c r="AT25" s="20">
        <v>15</v>
      </c>
      <c r="AU25" s="20">
        <v>15</v>
      </c>
      <c r="AV25" s="20">
        <v>15</v>
      </c>
      <c r="AW25" s="20">
        <v>15</v>
      </c>
      <c r="AX25" s="58">
        <f t="shared" si="13"/>
        <v>15</v>
      </c>
      <c r="AY25" s="52">
        <f t="shared" si="14"/>
        <v>15</v>
      </c>
      <c r="AZ25" s="31"/>
      <c r="BA25" s="11"/>
      <c r="BB25" s="72">
        <f t="shared" si="15"/>
        <v>90</v>
      </c>
      <c r="BC25" s="47">
        <f t="shared" si="64"/>
        <v>90</v>
      </c>
      <c r="BD25" s="72">
        <f t="shared" si="16"/>
        <v>15</v>
      </c>
      <c r="BE25" s="34">
        <f t="shared" si="17"/>
        <v>100</v>
      </c>
      <c r="BF25" s="20">
        <v>17</v>
      </c>
      <c r="BG25" s="21" t="s">
        <v>37</v>
      </c>
      <c r="BH25" s="22" t="s">
        <v>11</v>
      </c>
      <c r="BI25" s="23" t="s">
        <v>61</v>
      </c>
      <c r="BJ25" s="24" t="s">
        <v>85</v>
      </c>
      <c r="BK25" s="20">
        <v>15</v>
      </c>
      <c r="BL25" s="20">
        <v>11</v>
      </c>
      <c r="BM25" s="20">
        <f t="shared" si="18"/>
        <v>15</v>
      </c>
      <c r="BN25" s="20">
        <f t="shared" si="19"/>
        <v>15</v>
      </c>
      <c r="BO25" s="20"/>
      <c r="BP25" s="11"/>
      <c r="BQ25" s="36">
        <f t="shared" si="20"/>
        <v>56</v>
      </c>
      <c r="BR25" s="71">
        <f t="shared" ref="BR25" si="74">BR23</f>
        <v>60</v>
      </c>
      <c r="BS25" s="58">
        <f t="shared" si="21"/>
        <v>14</v>
      </c>
      <c r="BT25" s="16">
        <f t="shared" si="27"/>
        <v>93.333333333333329</v>
      </c>
      <c r="BU25" s="20">
        <v>17</v>
      </c>
      <c r="BV25" s="21" t="s">
        <v>37</v>
      </c>
      <c r="BW25" s="22" t="s">
        <v>11</v>
      </c>
      <c r="BX25" s="23" t="s">
        <v>61</v>
      </c>
      <c r="BY25" s="24" t="s">
        <v>85</v>
      </c>
      <c r="BZ25" s="20">
        <v>10</v>
      </c>
      <c r="CA25" s="20">
        <v>10</v>
      </c>
      <c r="CB25" s="20">
        <v>10</v>
      </c>
      <c r="CC25" s="20">
        <v>10</v>
      </c>
      <c r="CD25" s="20">
        <v>10</v>
      </c>
      <c r="CE25" s="20">
        <v>10</v>
      </c>
      <c r="CF25" s="20">
        <v>10</v>
      </c>
      <c r="CG25" s="20">
        <v>10</v>
      </c>
      <c r="CH25" s="20">
        <v>10</v>
      </c>
      <c r="CI25" s="20">
        <v>10</v>
      </c>
      <c r="CJ25" s="20">
        <v>10</v>
      </c>
      <c r="CK25" s="20">
        <v>10</v>
      </c>
      <c r="CL25" s="20">
        <v>10</v>
      </c>
      <c r="CM25" s="20">
        <v>10</v>
      </c>
      <c r="CN25" s="20">
        <v>10</v>
      </c>
      <c r="CO25" s="20">
        <v>10</v>
      </c>
      <c r="CP25" s="10"/>
      <c r="CQ25" s="11"/>
      <c r="CR25" s="20">
        <f t="shared" si="22"/>
        <v>160</v>
      </c>
      <c r="CS25" s="20">
        <f t="shared" si="34"/>
        <v>160</v>
      </c>
      <c r="CT25" s="52">
        <f t="shared" si="23"/>
        <v>10</v>
      </c>
      <c r="CU25" s="16">
        <f t="shared" si="28"/>
        <v>100</v>
      </c>
      <c r="CV25" s="4"/>
      <c r="CW25" s="4"/>
      <c r="CX25" s="4"/>
      <c r="CY25" s="4"/>
    </row>
    <row r="26" spans="1:103" ht="25.35" customHeight="1" x14ac:dyDescent="0.4">
      <c r="A26" s="20">
        <v>18</v>
      </c>
      <c r="B26" s="21" t="s">
        <v>38</v>
      </c>
      <c r="C26" s="22" t="s">
        <v>11</v>
      </c>
      <c r="D26" s="23" t="s">
        <v>62</v>
      </c>
      <c r="E26" s="24" t="s">
        <v>86</v>
      </c>
      <c r="F26" s="10">
        <v>45</v>
      </c>
      <c r="G26" s="49">
        <f t="shared" si="5"/>
        <v>100</v>
      </c>
      <c r="H26" s="14">
        <v>10</v>
      </c>
      <c r="I26" s="57"/>
      <c r="J26" s="14">
        <f t="shared" si="6"/>
        <v>94.043055555555554</v>
      </c>
      <c r="K26" s="14">
        <f t="shared" si="7"/>
        <v>38</v>
      </c>
      <c r="L26" s="16">
        <f t="shared" si="0"/>
        <v>48</v>
      </c>
      <c r="M26" s="20">
        <v>18</v>
      </c>
      <c r="N26" s="21" t="s">
        <v>38</v>
      </c>
      <c r="O26" s="22" t="s">
        <v>11</v>
      </c>
      <c r="P26" s="23" t="s">
        <v>62</v>
      </c>
      <c r="Q26" s="24" t="s">
        <v>86</v>
      </c>
      <c r="R26" s="14">
        <f>AN26</f>
        <v>80.666666666666657</v>
      </c>
      <c r="S26" s="14">
        <f t="shared" si="29"/>
        <v>98.888888888888886</v>
      </c>
      <c r="T26" s="14">
        <f t="shared" si="25"/>
        <v>90</v>
      </c>
      <c r="U26" s="14">
        <f t="shared" si="30"/>
        <v>98.75</v>
      </c>
      <c r="V26" s="15">
        <v>100</v>
      </c>
      <c r="W26" s="16">
        <f t="shared" si="8"/>
        <v>94.043055555555554</v>
      </c>
      <c r="X26" s="51">
        <v>38</v>
      </c>
      <c r="Y26" s="20">
        <v>18</v>
      </c>
      <c r="Z26" s="21" t="s">
        <v>38</v>
      </c>
      <c r="AA26" s="22" t="s">
        <v>11</v>
      </c>
      <c r="AB26" s="23" t="s">
        <v>62</v>
      </c>
      <c r="AC26" s="24" t="s">
        <v>86</v>
      </c>
      <c r="AD26" s="20">
        <v>11</v>
      </c>
      <c r="AE26" s="20">
        <v>9</v>
      </c>
      <c r="AF26" s="20">
        <v>12</v>
      </c>
      <c r="AG26" s="20">
        <f t="shared" si="9"/>
        <v>15</v>
      </c>
      <c r="AH26" s="52">
        <f t="shared" si="10"/>
        <v>13.5</v>
      </c>
      <c r="AI26" s="20"/>
      <c r="AJ26" s="53"/>
      <c r="AK26" s="52">
        <f t="shared" si="11"/>
        <v>60.5</v>
      </c>
      <c r="AL26" s="52">
        <f t="shared" ref="AL26" si="75">AL23</f>
        <v>75</v>
      </c>
      <c r="AM26" s="52">
        <f t="shared" si="12"/>
        <v>12.1</v>
      </c>
      <c r="AN26" s="16">
        <f t="shared" si="73"/>
        <v>80.666666666666657</v>
      </c>
      <c r="AO26" s="20">
        <v>18</v>
      </c>
      <c r="AP26" s="21" t="s">
        <v>38</v>
      </c>
      <c r="AQ26" s="22" t="s">
        <v>11</v>
      </c>
      <c r="AR26" s="23" t="s">
        <v>62</v>
      </c>
      <c r="AS26" s="24" t="s">
        <v>86</v>
      </c>
      <c r="AT26" s="20">
        <v>15</v>
      </c>
      <c r="AU26" s="20">
        <v>15</v>
      </c>
      <c r="AV26" s="20">
        <v>15</v>
      </c>
      <c r="AW26" s="20">
        <v>14</v>
      </c>
      <c r="AX26" s="58">
        <f t="shared" si="13"/>
        <v>15</v>
      </c>
      <c r="AY26" s="52">
        <f t="shared" si="14"/>
        <v>15</v>
      </c>
      <c r="AZ26" s="31"/>
      <c r="BA26" s="11"/>
      <c r="BB26" s="72">
        <f t="shared" si="15"/>
        <v>89</v>
      </c>
      <c r="BC26" s="47">
        <f t="shared" si="64"/>
        <v>90</v>
      </c>
      <c r="BD26" s="72">
        <f t="shared" si="16"/>
        <v>14.833333333333334</v>
      </c>
      <c r="BE26" s="34">
        <f t="shared" si="17"/>
        <v>98.888888888888886</v>
      </c>
      <c r="BF26" s="20">
        <v>18</v>
      </c>
      <c r="BG26" s="21" t="s">
        <v>38</v>
      </c>
      <c r="BH26" s="22" t="s">
        <v>11</v>
      </c>
      <c r="BI26" s="23" t="s">
        <v>62</v>
      </c>
      <c r="BJ26" s="24" t="s">
        <v>86</v>
      </c>
      <c r="BK26" s="20">
        <v>15</v>
      </c>
      <c r="BL26" s="20">
        <v>11</v>
      </c>
      <c r="BM26" s="20">
        <f t="shared" si="18"/>
        <v>13</v>
      </c>
      <c r="BN26" s="20">
        <f t="shared" si="19"/>
        <v>15</v>
      </c>
      <c r="BO26" s="20"/>
      <c r="BP26" s="11"/>
      <c r="BQ26" s="36">
        <f t="shared" si="20"/>
        <v>54</v>
      </c>
      <c r="BR26" s="71">
        <f t="shared" ref="BR26" si="76">BR23</f>
        <v>60</v>
      </c>
      <c r="BS26" s="58">
        <f t="shared" si="21"/>
        <v>13.5</v>
      </c>
      <c r="BT26" s="16">
        <f t="shared" si="27"/>
        <v>90</v>
      </c>
      <c r="BU26" s="20">
        <v>18</v>
      </c>
      <c r="BV26" s="21" t="s">
        <v>38</v>
      </c>
      <c r="BW26" s="22" t="s">
        <v>11</v>
      </c>
      <c r="BX26" s="23" t="s">
        <v>62</v>
      </c>
      <c r="BY26" s="24" t="s">
        <v>86</v>
      </c>
      <c r="BZ26" s="20">
        <v>10</v>
      </c>
      <c r="CA26" s="20">
        <v>10</v>
      </c>
      <c r="CB26" s="20">
        <v>10</v>
      </c>
      <c r="CC26" s="20">
        <v>10</v>
      </c>
      <c r="CD26" s="20">
        <v>10</v>
      </c>
      <c r="CE26" s="20">
        <v>10</v>
      </c>
      <c r="CF26" s="20">
        <v>10</v>
      </c>
      <c r="CG26" s="20">
        <v>10</v>
      </c>
      <c r="CH26" s="10">
        <v>8</v>
      </c>
      <c r="CI26" s="20">
        <v>10</v>
      </c>
      <c r="CJ26" s="20">
        <v>10</v>
      </c>
      <c r="CK26" s="20">
        <v>10</v>
      </c>
      <c r="CL26" s="20">
        <v>10</v>
      </c>
      <c r="CM26" s="20">
        <v>10</v>
      </c>
      <c r="CN26" s="20">
        <v>10</v>
      </c>
      <c r="CO26" s="20">
        <v>10</v>
      </c>
      <c r="CP26" s="10"/>
      <c r="CQ26" s="11"/>
      <c r="CR26" s="20">
        <f t="shared" si="22"/>
        <v>158</v>
      </c>
      <c r="CS26" s="20">
        <f t="shared" si="34"/>
        <v>160</v>
      </c>
      <c r="CT26" s="52">
        <f t="shared" si="23"/>
        <v>9.875</v>
      </c>
      <c r="CU26" s="16">
        <f t="shared" si="28"/>
        <v>98.75</v>
      </c>
      <c r="CV26" s="4"/>
      <c r="CW26" s="4"/>
      <c r="CX26" s="4"/>
      <c r="CY26" s="4"/>
    </row>
    <row r="27" spans="1:103" ht="25.35" customHeight="1" x14ac:dyDescent="0.4">
      <c r="A27" s="20">
        <v>19</v>
      </c>
      <c r="B27" s="21" t="s">
        <v>39</v>
      </c>
      <c r="C27" s="22" t="s">
        <v>11</v>
      </c>
      <c r="D27" s="23" t="s">
        <v>63</v>
      </c>
      <c r="E27" s="24" t="s">
        <v>87</v>
      </c>
      <c r="F27" s="10">
        <v>43</v>
      </c>
      <c r="G27" s="49">
        <f t="shared" si="5"/>
        <v>95.555555555555557</v>
      </c>
      <c r="H27" s="14">
        <v>10</v>
      </c>
      <c r="I27" s="57"/>
      <c r="J27" s="14">
        <f t="shared" si="6"/>
        <v>88.847222222222229</v>
      </c>
      <c r="K27" s="14">
        <f t="shared" si="7"/>
        <v>36</v>
      </c>
      <c r="L27" s="16">
        <f t="shared" si="0"/>
        <v>46</v>
      </c>
      <c r="M27" s="20">
        <v>19</v>
      </c>
      <c r="N27" s="21" t="s">
        <v>39</v>
      </c>
      <c r="O27" s="22" t="s">
        <v>11</v>
      </c>
      <c r="P27" s="23" t="s">
        <v>63</v>
      </c>
      <c r="Q27" s="24" t="s">
        <v>87</v>
      </c>
      <c r="R27" s="14">
        <f t="shared" si="24"/>
        <v>70</v>
      </c>
      <c r="S27" s="14">
        <f t="shared" si="29"/>
        <v>98.888888888888886</v>
      </c>
      <c r="T27" s="14">
        <f t="shared" si="25"/>
        <v>81.666666666666671</v>
      </c>
      <c r="U27" s="14">
        <f t="shared" si="30"/>
        <v>97.5</v>
      </c>
      <c r="V27" s="15">
        <v>90</v>
      </c>
      <c r="W27" s="16">
        <f t="shared" si="8"/>
        <v>88.847222222222229</v>
      </c>
      <c r="X27" s="51">
        <v>36</v>
      </c>
      <c r="Y27" s="20">
        <v>19</v>
      </c>
      <c r="Z27" s="21" t="s">
        <v>39</v>
      </c>
      <c r="AA27" s="22" t="s">
        <v>11</v>
      </c>
      <c r="AB27" s="23" t="s">
        <v>63</v>
      </c>
      <c r="AC27" s="24" t="s">
        <v>87</v>
      </c>
      <c r="AD27" s="20">
        <v>6</v>
      </c>
      <c r="AE27" s="20">
        <v>6</v>
      </c>
      <c r="AF27" s="20">
        <v>12</v>
      </c>
      <c r="AG27" s="20">
        <f t="shared" si="9"/>
        <v>15</v>
      </c>
      <c r="AH27" s="52">
        <f t="shared" si="10"/>
        <v>13.5</v>
      </c>
      <c r="AI27" s="20"/>
      <c r="AJ27" s="53"/>
      <c r="AK27" s="52">
        <f t="shared" si="11"/>
        <v>52.5</v>
      </c>
      <c r="AL27" s="52">
        <f t="shared" ref="AL27" si="77">AL25</f>
        <v>75</v>
      </c>
      <c r="AM27" s="52">
        <f t="shared" si="12"/>
        <v>10.5</v>
      </c>
      <c r="AN27" s="16">
        <f t="shared" si="73"/>
        <v>70</v>
      </c>
      <c r="AO27" s="20">
        <v>19</v>
      </c>
      <c r="AP27" s="21" t="s">
        <v>39</v>
      </c>
      <c r="AQ27" s="22" t="s">
        <v>11</v>
      </c>
      <c r="AR27" s="23" t="s">
        <v>63</v>
      </c>
      <c r="AS27" s="24" t="s">
        <v>87</v>
      </c>
      <c r="AT27" s="20">
        <v>15</v>
      </c>
      <c r="AU27" s="20">
        <v>15</v>
      </c>
      <c r="AV27" s="20">
        <v>15</v>
      </c>
      <c r="AW27" s="20">
        <v>14</v>
      </c>
      <c r="AX27" s="58">
        <f t="shared" si="13"/>
        <v>15</v>
      </c>
      <c r="AY27" s="52">
        <f t="shared" si="14"/>
        <v>15</v>
      </c>
      <c r="AZ27" s="31"/>
      <c r="BA27" s="11"/>
      <c r="BB27" s="72">
        <f t="shared" si="15"/>
        <v>89</v>
      </c>
      <c r="BC27" s="47">
        <f t="shared" si="64"/>
        <v>90</v>
      </c>
      <c r="BD27" s="72">
        <f t="shared" si="16"/>
        <v>14.833333333333334</v>
      </c>
      <c r="BE27" s="34">
        <f t="shared" si="17"/>
        <v>98.888888888888886</v>
      </c>
      <c r="BF27" s="20">
        <v>19</v>
      </c>
      <c r="BG27" s="21" t="s">
        <v>39</v>
      </c>
      <c r="BH27" s="22" t="s">
        <v>11</v>
      </c>
      <c r="BI27" s="23" t="s">
        <v>63</v>
      </c>
      <c r="BJ27" s="24" t="s">
        <v>87</v>
      </c>
      <c r="BK27" s="20">
        <v>15</v>
      </c>
      <c r="BL27" s="20">
        <v>6</v>
      </c>
      <c r="BM27" s="20">
        <f t="shared" si="18"/>
        <v>13</v>
      </c>
      <c r="BN27" s="20">
        <f t="shared" si="19"/>
        <v>15</v>
      </c>
      <c r="BO27" s="20"/>
      <c r="BP27" s="11"/>
      <c r="BQ27" s="36">
        <f t="shared" si="20"/>
        <v>49</v>
      </c>
      <c r="BR27" s="71">
        <f t="shared" ref="BR27" si="78">BR25</f>
        <v>60</v>
      </c>
      <c r="BS27" s="58">
        <f t="shared" si="21"/>
        <v>12.25</v>
      </c>
      <c r="BT27" s="16">
        <f t="shared" si="27"/>
        <v>81.666666666666671</v>
      </c>
      <c r="BU27" s="20">
        <v>19</v>
      </c>
      <c r="BV27" s="21" t="s">
        <v>39</v>
      </c>
      <c r="BW27" s="22" t="s">
        <v>11</v>
      </c>
      <c r="BX27" s="23" t="s">
        <v>63</v>
      </c>
      <c r="BY27" s="24" t="s">
        <v>87</v>
      </c>
      <c r="BZ27" s="20">
        <v>10</v>
      </c>
      <c r="CA27" s="20">
        <v>10</v>
      </c>
      <c r="CB27" s="20">
        <v>10</v>
      </c>
      <c r="CC27" s="20">
        <v>10</v>
      </c>
      <c r="CD27" s="20">
        <v>10</v>
      </c>
      <c r="CE27" s="20">
        <v>10</v>
      </c>
      <c r="CF27" s="20">
        <v>10</v>
      </c>
      <c r="CG27" s="20">
        <v>10</v>
      </c>
      <c r="CH27" s="10">
        <v>8</v>
      </c>
      <c r="CI27" s="10">
        <v>10</v>
      </c>
      <c r="CJ27" s="10">
        <v>10</v>
      </c>
      <c r="CK27" s="10">
        <v>10</v>
      </c>
      <c r="CL27" s="10">
        <v>10</v>
      </c>
      <c r="CM27" s="10">
        <v>10</v>
      </c>
      <c r="CN27" s="10">
        <v>8</v>
      </c>
      <c r="CO27" s="10">
        <v>10</v>
      </c>
      <c r="CP27" s="10"/>
      <c r="CQ27" s="11"/>
      <c r="CR27" s="20">
        <f t="shared" si="22"/>
        <v>156</v>
      </c>
      <c r="CS27" s="20">
        <f t="shared" si="34"/>
        <v>160</v>
      </c>
      <c r="CT27" s="52">
        <f t="shared" si="23"/>
        <v>9.75</v>
      </c>
      <c r="CU27" s="16">
        <f t="shared" si="28"/>
        <v>97.5</v>
      </c>
      <c r="CV27" s="4"/>
      <c r="CW27" s="4"/>
      <c r="CX27" s="4"/>
      <c r="CY27" s="4"/>
    </row>
    <row r="28" spans="1:103" ht="25.35" customHeight="1" x14ac:dyDescent="0.4">
      <c r="A28" s="20">
        <v>20</v>
      </c>
      <c r="B28" s="21" t="s">
        <v>40</v>
      </c>
      <c r="C28" s="22" t="s">
        <v>11</v>
      </c>
      <c r="D28" s="23" t="s">
        <v>64</v>
      </c>
      <c r="E28" s="24" t="s">
        <v>88</v>
      </c>
      <c r="F28" s="10">
        <v>37</v>
      </c>
      <c r="G28" s="49">
        <f t="shared" si="5"/>
        <v>82.222222222222214</v>
      </c>
      <c r="H28" s="14">
        <v>8</v>
      </c>
      <c r="I28" s="57"/>
      <c r="J28" s="14">
        <f t="shared" si="6"/>
        <v>91.986111111111114</v>
      </c>
      <c r="K28" s="14">
        <f t="shared" si="7"/>
        <v>37</v>
      </c>
      <c r="L28" s="16">
        <f t="shared" si="0"/>
        <v>45</v>
      </c>
      <c r="M28" s="20">
        <v>20</v>
      </c>
      <c r="N28" s="21" t="s">
        <v>40</v>
      </c>
      <c r="O28" s="22" t="s">
        <v>11</v>
      </c>
      <c r="P28" s="23" t="s">
        <v>64</v>
      </c>
      <c r="Q28" s="24" t="s">
        <v>88</v>
      </c>
      <c r="R28" s="14">
        <f t="shared" si="24"/>
        <v>83.333333333333343</v>
      </c>
      <c r="S28" s="14">
        <f t="shared" si="29"/>
        <v>97.777777777777771</v>
      </c>
      <c r="T28" s="14">
        <f t="shared" si="25"/>
        <v>96.666666666666671</v>
      </c>
      <c r="U28" s="14">
        <f t="shared" si="30"/>
        <v>97.5</v>
      </c>
      <c r="V28" s="15">
        <v>80</v>
      </c>
      <c r="W28" s="16">
        <f t="shared" si="8"/>
        <v>91.986111111111114</v>
      </c>
      <c r="X28" s="51">
        <v>37</v>
      </c>
      <c r="Y28" s="20">
        <v>20</v>
      </c>
      <c r="Z28" s="21" t="s">
        <v>40</v>
      </c>
      <c r="AA28" s="22" t="s">
        <v>11</v>
      </c>
      <c r="AB28" s="23" t="s">
        <v>64</v>
      </c>
      <c r="AC28" s="24" t="s">
        <v>88</v>
      </c>
      <c r="AD28" s="20">
        <v>13</v>
      </c>
      <c r="AE28" s="20">
        <v>9</v>
      </c>
      <c r="AF28" s="20">
        <v>12</v>
      </c>
      <c r="AG28" s="20">
        <f t="shared" si="9"/>
        <v>15</v>
      </c>
      <c r="AH28" s="52">
        <f t="shared" si="10"/>
        <v>13.5</v>
      </c>
      <c r="AI28" s="20"/>
      <c r="AJ28" s="53"/>
      <c r="AK28" s="52">
        <f t="shared" si="11"/>
        <v>62.5</v>
      </c>
      <c r="AL28" s="52">
        <f t="shared" ref="AL28:AL32" si="79">AL25</f>
        <v>75</v>
      </c>
      <c r="AM28" s="52">
        <f t="shared" si="12"/>
        <v>12.5</v>
      </c>
      <c r="AN28" s="16">
        <f t="shared" si="73"/>
        <v>83.333333333333343</v>
      </c>
      <c r="AO28" s="20">
        <v>20</v>
      </c>
      <c r="AP28" s="21" t="s">
        <v>40</v>
      </c>
      <c r="AQ28" s="22" t="s">
        <v>11</v>
      </c>
      <c r="AR28" s="23" t="s">
        <v>64</v>
      </c>
      <c r="AS28" s="24" t="s">
        <v>88</v>
      </c>
      <c r="AT28" s="20">
        <v>15</v>
      </c>
      <c r="AU28" s="20">
        <v>14</v>
      </c>
      <c r="AV28" s="20">
        <v>15</v>
      </c>
      <c r="AW28" s="20">
        <v>15</v>
      </c>
      <c r="AX28" s="58">
        <f t="shared" si="13"/>
        <v>14.5</v>
      </c>
      <c r="AY28" s="52">
        <f t="shared" si="14"/>
        <v>14.5</v>
      </c>
      <c r="AZ28" s="31"/>
      <c r="BA28" s="11"/>
      <c r="BB28" s="72">
        <f t="shared" si="15"/>
        <v>88</v>
      </c>
      <c r="BC28" s="47">
        <f t="shared" si="64"/>
        <v>90</v>
      </c>
      <c r="BD28" s="72">
        <f t="shared" si="16"/>
        <v>14.666666666666666</v>
      </c>
      <c r="BE28" s="34">
        <f t="shared" si="17"/>
        <v>97.777777777777771</v>
      </c>
      <c r="BF28" s="20">
        <v>20</v>
      </c>
      <c r="BG28" s="21" t="s">
        <v>40</v>
      </c>
      <c r="BH28" s="22" t="s">
        <v>11</v>
      </c>
      <c r="BI28" s="23" t="s">
        <v>64</v>
      </c>
      <c r="BJ28" s="24" t="s">
        <v>88</v>
      </c>
      <c r="BK28" s="20">
        <v>15</v>
      </c>
      <c r="BL28" s="20">
        <v>13</v>
      </c>
      <c r="BM28" s="20">
        <f t="shared" si="18"/>
        <v>15</v>
      </c>
      <c r="BN28" s="20">
        <f t="shared" si="19"/>
        <v>15</v>
      </c>
      <c r="BO28" s="20"/>
      <c r="BP28" s="11"/>
      <c r="BQ28" s="36">
        <f t="shared" si="20"/>
        <v>58</v>
      </c>
      <c r="BR28" s="71">
        <f t="shared" ref="BR28" si="80">BR25</f>
        <v>60</v>
      </c>
      <c r="BS28" s="58">
        <f t="shared" si="21"/>
        <v>14.5</v>
      </c>
      <c r="BT28" s="16">
        <f t="shared" si="27"/>
        <v>96.666666666666671</v>
      </c>
      <c r="BU28" s="20">
        <v>20</v>
      </c>
      <c r="BV28" s="21" t="s">
        <v>40</v>
      </c>
      <c r="BW28" s="22" t="s">
        <v>11</v>
      </c>
      <c r="BX28" s="23" t="s">
        <v>64</v>
      </c>
      <c r="BY28" s="24" t="s">
        <v>88</v>
      </c>
      <c r="BZ28" s="20">
        <v>10</v>
      </c>
      <c r="CA28" s="10">
        <v>10</v>
      </c>
      <c r="CB28" s="10">
        <v>10</v>
      </c>
      <c r="CC28" s="10">
        <v>10</v>
      </c>
      <c r="CD28" s="10">
        <v>8</v>
      </c>
      <c r="CE28" s="10">
        <v>8</v>
      </c>
      <c r="CF28" s="10">
        <v>10</v>
      </c>
      <c r="CG28" s="10">
        <v>10</v>
      </c>
      <c r="CH28" s="10">
        <v>10</v>
      </c>
      <c r="CI28" s="10">
        <v>10</v>
      </c>
      <c r="CJ28" s="10">
        <v>10</v>
      </c>
      <c r="CK28" s="10">
        <v>10</v>
      </c>
      <c r="CL28" s="10">
        <v>10</v>
      </c>
      <c r="CM28" s="10">
        <v>10</v>
      </c>
      <c r="CN28" s="10">
        <v>10</v>
      </c>
      <c r="CO28" s="10">
        <v>10</v>
      </c>
      <c r="CP28" s="10"/>
      <c r="CQ28" s="11"/>
      <c r="CR28" s="20">
        <f t="shared" si="22"/>
        <v>156</v>
      </c>
      <c r="CS28" s="20">
        <f t="shared" si="34"/>
        <v>160</v>
      </c>
      <c r="CT28" s="52">
        <f t="shared" si="23"/>
        <v>9.75</v>
      </c>
      <c r="CU28" s="16">
        <f t="shared" si="28"/>
        <v>97.5</v>
      </c>
      <c r="CV28" s="4"/>
      <c r="CW28" s="4"/>
      <c r="CX28" s="4"/>
      <c r="CY28" s="4"/>
    </row>
    <row r="29" spans="1:103" ht="25.35" customHeight="1" x14ac:dyDescent="0.4">
      <c r="A29" s="20">
        <v>21</v>
      </c>
      <c r="B29" s="21" t="s">
        <v>41</v>
      </c>
      <c r="C29" s="22" t="s">
        <v>11</v>
      </c>
      <c r="D29" s="23" t="s">
        <v>65</v>
      </c>
      <c r="E29" s="24" t="s">
        <v>89</v>
      </c>
      <c r="F29" s="10">
        <v>43</v>
      </c>
      <c r="G29" s="49">
        <f t="shared" si="5"/>
        <v>95.555555555555557</v>
      </c>
      <c r="H29" s="14">
        <v>10</v>
      </c>
      <c r="I29" s="57"/>
      <c r="J29" s="14">
        <f t="shared" si="6"/>
        <v>95.933333333333337</v>
      </c>
      <c r="K29" s="14">
        <f t="shared" si="7"/>
        <v>38</v>
      </c>
      <c r="L29" s="16">
        <f t="shared" si="0"/>
        <v>48</v>
      </c>
      <c r="M29" s="20">
        <v>21</v>
      </c>
      <c r="N29" s="21" t="s">
        <v>41</v>
      </c>
      <c r="O29" s="22" t="s">
        <v>11</v>
      </c>
      <c r="P29" s="23" t="s">
        <v>65</v>
      </c>
      <c r="Q29" s="24" t="s">
        <v>89</v>
      </c>
      <c r="R29" s="14">
        <f t="shared" si="24"/>
        <v>84.666666666666671</v>
      </c>
      <c r="S29" s="14">
        <f t="shared" si="29"/>
        <v>100</v>
      </c>
      <c r="T29" s="14">
        <f t="shared" si="25"/>
        <v>93.333333333333329</v>
      </c>
      <c r="U29" s="14">
        <f t="shared" si="30"/>
        <v>100</v>
      </c>
      <c r="V29" s="15">
        <v>100</v>
      </c>
      <c r="W29" s="16">
        <f t="shared" si="8"/>
        <v>95.933333333333337</v>
      </c>
      <c r="X29" s="51">
        <v>38</v>
      </c>
      <c r="Y29" s="20">
        <v>21</v>
      </c>
      <c r="Z29" s="21" t="s">
        <v>41</v>
      </c>
      <c r="AA29" s="22" t="s">
        <v>11</v>
      </c>
      <c r="AB29" s="23" t="s">
        <v>65</v>
      </c>
      <c r="AC29" s="24" t="s">
        <v>89</v>
      </c>
      <c r="AD29" s="20">
        <v>11</v>
      </c>
      <c r="AE29" s="20">
        <v>9</v>
      </c>
      <c r="AF29" s="20">
        <v>14</v>
      </c>
      <c r="AG29" s="20">
        <f t="shared" si="9"/>
        <v>15</v>
      </c>
      <c r="AH29" s="52">
        <f t="shared" si="10"/>
        <v>14.5</v>
      </c>
      <c r="AI29" s="20"/>
      <c r="AJ29" s="53"/>
      <c r="AK29" s="52">
        <f t="shared" si="11"/>
        <v>63.5</v>
      </c>
      <c r="AL29" s="52">
        <f t="shared" si="79"/>
        <v>75</v>
      </c>
      <c r="AM29" s="52">
        <f t="shared" si="12"/>
        <v>12.7</v>
      </c>
      <c r="AN29" s="16">
        <f t="shared" si="73"/>
        <v>84.666666666666671</v>
      </c>
      <c r="AO29" s="20">
        <v>21</v>
      </c>
      <c r="AP29" s="21" t="s">
        <v>41</v>
      </c>
      <c r="AQ29" s="22" t="s">
        <v>11</v>
      </c>
      <c r="AR29" s="23" t="s">
        <v>65</v>
      </c>
      <c r="AS29" s="24" t="s">
        <v>89</v>
      </c>
      <c r="AT29" s="20">
        <v>15</v>
      </c>
      <c r="AU29" s="20">
        <v>15</v>
      </c>
      <c r="AV29" s="20">
        <v>15</v>
      </c>
      <c r="AW29" s="20">
        <v>15</v>
      </c>
      <c r="AX29" s="58">
        <f t="shared" si="13"/>
        <v>15</v>
      </c>
      <c r="AY29" s="52">
        <f t="shared" si="14"/>
        <v>15</v>
      </c>
      <c r="AZ29" s="31"/>
      <c r="BA29" s="11"/>
      <c r="BB29" s="72">
        <f t="shared" si="15"/>
        <v>90</v>
      </c>
      <c r="BC29" s="47">
        <f t="shared" si="64"/>
        <v>90</v>
      </c>
      <c r="BD29" s="72">
        <f t="shared" si="16"/>
        <v>15</v>
      </c>
      <c r="BE29" s="34">
        <f t="shared" si="17"/>
        <v>100</v>
      </c>
      <c r="BF29" s="20">
        <v>21</v>
      </c>
      <c r="BG29" s="21" t="s">
        <v>41</v>
      </c>
      <c r="BH29" s="22" t="s">
        <v>11</v>
      </c>
      <c r="BI29" s="23" t="s">
        <v>65</v>
      </c>
      <c r="BJ29" s="24" t="s">
        <v>89</v>
      </c>
      <c r="BK29" s="20">
        <v>15</v>
      </c>
      <c r="BL29" s="20">
        <v>11</v>
      </c>
      <c r="BM29" s="20">
        <f t="shared" si="18"/>
        <v>15</v>
      </c>
      <c r="BN29" s="20">
        <f t="shared" si="19"/>
        <v>15</v>
      </c>
      <c r="BO29" s="20"/>
      <c r="BP29" s="11"/>
      <c r="BQ29" s="36">
        <f t="shared" si="20"/>
        <v>56</v>
      </c>
      <c r="BR29" s="71">
        <f t="shared" ref="BR29" si="81">BR27</f>
        <v>60</v>
      </c>
      <c r="BS29" s="58">
        <f t="shared" si="21"/>
        <v>14</v>
      </c>
      <c r="BT29" s="16">
        <f t="shared" si="27"/>
        <v>93.333333333333329</v>
      </c>
      <c r="BU29" s="20">
        <v>21</v>
      </c>
      <c r="BV29" s="21" t="s">
        <v>41</v>
      </c>
      <c r="BW29" s="22" t="s">
        <v>11</v>
      </c>
      <c r="BX29" s="23" t="s">
        <v>65</v>
      </c>
      <c r="BY29" s="24" t="s">
        <v>89</v>
      </c>
      <c r="BZ29" s="20">
        <v>10</v>
      </c>
      <c r="CA29" s="10">
        <v>10</v>
      </c>
      <c r="CB29" s="10">
        <v>10</v>
      </c>
      <c r="CC29" s="10">
        <v>10</v>
      </c>
      <c r="CD29" s="10">
        <v>10</v>
      </c>
      <c r="CE29" s="10">
        <v>10</v>
      </c>
      <c r="CF29" s="10">
        <v>10</v>
      </c>
      <c r="CG29" s="10">
        <v>10</v>
      </c>
      <c r="CH29" s="10">
        <v>10</v>
      </c>
      <c r="CI29" s="10">
        <v>10</v>
      </c>
      <c r="CJ29" s="10">
        <v>10</v>
      </c>
      <c r="CK29" s="10">
        <v>10</v>
      </c>
      <c r="CL29" s="10">
        <v>10</v>
      </c>
      <c r="CM29" s="10">
        <v>10</v>
      </c>
      <c r="CN29" s="10">
        <v>10</v>
      </c>
      <c r="CO29" s="10">
        <v>10</v>
      </c>
      <c r="CP29" s="10"/>
      <c r="CQ29" s="11"/>
      <c r="CR29" s="20">
        <f t="shared" si="22"/>
        <v>160</v>
      </c>
      <c r="CS29" s="20">
        <f t="shared" si="34"/>
        <v>160</v>
      </c>
      <c r="CT29" s="52">
        <f t="shared" si="23"/>
        <v>10</v>
      </c>
      <c r="CU29" s="16">
        <f t="shared" si="28"/>
        <v>100</v>
      </c>
      <c r="CV29" s="4"/>
      <c r="CW29" s="4"/>
      <c r="CX29" s="4"/>
      <c r="CY29" s="4"/>
    </row>
    <row r="30" spans="1:103" ht="25.35" customHeight="1" x14ac:dyDescent="0.4">
      <c r="A30" s="20">
        <v>22</v>
      </c>
      <c r="B30" s="21" t="s">
        <v>42</v>
      </c>
      <c r="C30" s="22" t="s">
        <v>11</v>
      </c>
      <c r="D30" s="23" t="s">
        <v>66</v>
      </c>
      <c r="E30" s="24" t="s">
        <v>90</v>
      </c>
      <c r="F30" s="10">
        <v>43</v>
      </c>
      <c r="G30" s="49">
        <f t="shared" si="5"/>
        <v>95.555555555555557</v>
      </c>
      <c r="H30" s="14">
        <v>10</v>
      </c>
      <c r="I30" s="57"/>
      <c r="J30" s="14">
        <f t="shared" si="6"/>
        <v>94.758333333333326</v>
      </c>
      <c r="K30" s="14">
        <f t="shared" si="7"/>
        <v>38</v>
      </c>
      <c r="L30" s="16">
        <f t="shared" si="0"/>
        <v>48</v>
      </c>
      <c r="M30" s="20">
        <v>22</v>
      </c>
      <c r="N30" s="21" t="s">
        <v>42</v>
      </c>
      <c r="O30" s="22" t="s">
        <v>11</v>
      </c>
      <c r="P30" s="23" t="s">
        <v>66</v>
      </c>
      <c r="Q30" s="24" t="s">
        <v>90</v>
      </c>
      <c r="R30" s="14">
        <f t="shared" si="24"/>
        <v>80.666666666666657</v>
      </c>
      <c r="S30" s="14">
        <f t="shared" si="29"/>
        <v>100</v>
      </c>
      <c r="T30" s="14">
        <f t="shared" si="25"/>
        <v>95</v>
      </c>
      <c r="U30" s="14">
        <f t="shared" si="30"/>
        <v>97.5</v>
      </c>
      <c r="V30" s="15">
        <v>100</v>
      </c>
      <c r="W30" s="16">
        <f t="shared" si="8"/>
        <v>94.758333333333326</v>
      </c>
      <c r="X30" s="51">
        <v>38</v>
      </c>
      <c r="Y30" s="20">
        <v>22</v>
      </c>
      <c r="Z30" s="21" t="s">
        <v>42</v>
      </c>
      <c r="AA30" s="22" t="s">
        <v>11</v>
      </c>
      <c r="AB30" s="23" t="s">
        <v>66</v>
      </c>
      <c r="AC30" s="24" t="s">
        <v>90</v>
      </c>
      <c r="AD30" s="20">
        <v>12</v>
      </c>
      <c r="AE30" s="20">
        <v>8</v>
      </c>
      <c r="AF30" s="20">
        <v>12</v>
      </c>
      <c r="AG30" s="20">
        <f t="shared" si="9"/>
        <v>15</v>
      </c>
      <c r="AH30" s="52">
        <f t="shared" si="10"/>
        <v>13.5</v>
      </c>
      <c r="AI30" s="20"/>
      <c r="AJ30" s="53"/>
      <c r="AK30" s="52">
        <f t="shared" si="11"/>
        <v>60.5</v>
      </c>
      <c r="AL30" s="52">
        <f t="shared" si="79"/>
        <v>75</v>
      </c>
      <c r="AM30" s="52">
        <f t="shared" si="12"/>
        <v>12.1</v>
      </c>
      <c r="AN30" s="16">
        <f t="shared" si="73"/>
        <v>80.666666666666657</v>
      </c>
      <c r="AO30" s="20">
        <v>22</v>
      </c>
      <c r="AP30" s="21" t="s">
        <v>42</v>
      </c>
      <c r="AQ30" s="22" t="s">
        <v>11</v>
      </c>
      <c r="AR30" s="23" t="s">
        <v>66</v>
      </c>
      <c r="AS30" s="24" t="s">
        <v>90</v>
      </c>
      <c r="AT30" s="20">
        <v>15</v>
      </c>
      <c r="AU30" s="20">
        <v>15</v>
      </c>
      <c r="AV30" s="20">
        <v>15</v>
      </c>
      <c r="AW30" s="20">
        <v>15</v>
      </c>
      <c r="AX30" s="58">
        <f t="shared" si="13"/>
        <v>15</v>
      </c>
      <c r="AY30" s="52">
        <f t="shared" si="14"/>
        <v>15</v>
      </c>
      <c r="AZ30" s="31"/>
      <c r="BA30" s="11"/>
      <c r="BB30" s="72">
        <f t="shared" si="15"/>
        <v>90</v>
      </c>
      <c r="BC30" s="47">
        <f t="shared" si="64"/>
        <v>90</v>
      </c>
      <c r="BD30" s="72">
        <f t="shared" si="16"/>
        <v>15</v>
      </c>
      <c r="BE30" s="34">
        <f>BB30/BC30*100</f>
        <v>100</v>
      </c>
      <c r="BF30" s="20">
        <v>22</v>
      </c>
      <c r="BG30" s="21" t="s">
        <v>42</v>
      </c>
      <c r="BH30" s="22" t="s">
        <v>11</v>
      </c>
      <c r="BI30" s="23" t="s">
        <v>66</v>
      </c>
      <c r="BJ30" s="24" t="s">
        <v>90</v>
      </c>
      <c r="BK30" s="20">
        <v>15</v>
      </c>
      <c r="BL30" s="20">
        <v>12</v>
      </c>
      <c r="BM30" s="20">
        <f t="shared" si="18"/>
        <v>15</v>
      </c>
      <c r="BN30" s="20">
        <f t="shared" si="19"/>
        <v>15</v>
      </c>
      <c r="BO30" s="20"/>
      <c r="BP30" s="11"/>
      <c r="BQ30" s="36">
        <f t="shared" si="20"/>
        <v>57</v>
      </c>
      <c r="BR30" s="71">
        <f t="shared" ref="BR30:BR32" si="82">BR27</f>
        <v>60</v>
      </c>
      <c r="BS30" s="58">
        <f t="shared" si="21"/>
        <v>14.25</v>
      </c>
      <c r="BT30" s="16">
        <f t="shared" si="27"/>
        <v>95</v>
      </c>
      <c r="BU30" s="20">
        <v>22</v>
      </c>
      <c r="BV30" s="21" t="s">
        <v>42</v>
      </c>
      <c r="BW30" s="22" t="s">
        <v>11</v>
      </c>
      <c r="BX30" s="23" t="s">
        <v>66</v>
      </c>
      <c r="BY30" s="24" t="s">
        <v>90</v>
      </c>
      <c r="BZ30" s="20">
        <v>10</v>
      </c>
      <c r="CA30" s="10">
        <v>10</v>
      </c>
      <c r="CB30" s="10">
        <v>10</v>
      </c>
      <c r="CC30" s="10">
        <v>10</v>
      </c>
      <c r="CD30" s="10">
        <v>10</v>
      </c>
      <c r="CE30" s="10">
        <v>10</v>
      </c>
      <c r="CF30" s="10">
        <v>10</v>
      </c>
      <c r="CG30" s="10">
        <v>10</v>
      </c>
      <c r="CH30" s="10">
        <v>10</v>
      </c>
      <c r="CI30" s="10">
        <v>10</v>
      </c>
      <c r="CJ30" s="10">
        <v>10</v>
      </c>
      <c r="CK30" s="10">
        <v>10</v>
      </c>
      <c r="CL30" s="10">
        <v>10</v>
      </c>
      <c r="CM30" s="10">
        <v>10</v>
      </c>
      <c r="CN30" s="10">
        <v>6</v>
      </c>
      <c r="CO30" s="10">
        <v>10</v>
      </c>
      <c r="CP30" s="10"/>
      <c r="CQ30" s="11"/>
      <c r="CR30" s="20">
        <f t="shared" si="22"/>
        <v>156</v>
      </c>
      <c r="CS30" s="20">
        <f t="shared" si="34"/>
        <v>160</v>
      </c>
      <c r="CT30" s="52">
        <f t="shared" si="23"/>
        <v>9.75</v>
      </c>
      <c r="CU30" s="16">
        <f t="shared" si="28"/>
        <v>97.5</v>
      </c>
      <c r="CV30" s="4"/>
      <c r="CW30" s="4"/>
      <c r="CX30" s="4"/>
      <c r="CY30" s="4"/>
    </row>
    <row r="31" spans="1:103" ht="25.35" customHeight="1" x14ac:dyDescent="0.4">
      <c r="A31" s="20">
        <v>23</v>
      </c>
      <c r="B31" s="25" t="s">
        <v>43</v>
      </c>
      <c r="C31" s="22" t="s">
        <v>11</v>
      </c>
      <c r="D31" s="26" t="s">
        <v>67</v>
      </c>
      <c r="E31" s="27" t="s">
        <v>91</v>
      </c>
      <c r="F31" s="10">
        <v>45</v>
      </c>
      <c r="G31" s="49">
        <f t="shared" si="5"/>
        <v>100</v>
      </c>
      <c r="H31" s="14">
        <v>10</v>
      </c>
      <c r="I31" s="57"/>
      <c r="J31" s="14">
        <f t="shared" si="6"/>
        <v>93.820833333333326</v>
      </c>
      <c r="K31" s="14">
        <f t="shared" si="7"/>
        <v>38</v>
      </c>
      <c r="L31" s="16">
        <f t="shared" si="0"/>
        <v>48</v>
      </c>
      <c r="M31" s="20">
        <v>23</v>
      </c>
      <c r="N31" s="25" t="s">
        <v>43</v>
      </c>
      <c r="O31" s="22" t="s">
        <v>11</v>
      </c>
      <c r="P31" s="26" t="s">
        <v>67</v>
      </c>
      <c r="Q31" s="27" t="s">
        <v>91</v>
      </c>
      <c r="R31" s="14">
        <f t="shared" si="24"/>
        <v>80.666666666666657</v>
      </c>
      <c r="S31" s="14">
        <f t="shared" si="29"/>
        <v>100</v>
      </c>
      <c r="T31" s="14">
        <f t="shared" si="25"/>
        <v>91.666666666666657</v>
      </c>
      <c r="U31" s="14">
        <f t="shared" si="30"/>
        <v>98.75</v>
      </c>
      <c r="V31" s="15">
        <v>95</v>
      </c>
      <c r="W31" s="16">
        <f t="shared" si="8"/>
        <v>93.820833333333326</v>
      </c>
      <c r="X31" s="51">
        <v>38</v>
      </c>
      <c r="Y31" s="20">
        <v>23</v>
      </c>
      <c r="Z31" s="25" t="s">
        <v>43</v>
      </c>
      <c r="AA31" s="22" t="s">
        <v>11</v>
      </c>
      <c r="AB31" s="26" t="s">
        <v>67</v>
      </c>
      <c r="AC31" s="27" t="s">
        <v>91</v>
      </c>
      <c r="AD31" s="10">
        <v>12</v>
      </c>
      <c r="AE31" s="10">
        <v>8</v>
      </c>
      <c r="AF31" s="20">
        <v>12</v>
      </c>
      <c r="AG31" s="20">
        <f t="shared" si="9"/>
        <v>15</v>
      </c>
      <c r="AH31" s="52">
        <f t="shared" si="10"/>
        <v>13.5</v>
      </c>
      <c r="AI31" s="20"/>
      <c r="AJ31" s="53"/>
      <c r="AK31" s="52">
        <f t="shared" si="11"/>
        <v>60.5</v>
      </c>
      <c r="AL31" s="52">
        <f t="shared" si="79"/>
        <v>75</v>
      </c>
      <c r="AM31" s="52">
        <f t="shared" si="12"/>
        <v>12.1</v>
      </c>
      <c r="AN31" s="16">
        <f t="shared" si="73"/>
        <v>80.666666666666657</v>
      </c>
      <c r="AO31" s="20">
        <v>23</v>
      </c>
      <c r="AP31" s="25" t="s">
        <v>43</v>
      </c>
      <c r="AQ31" s="22" t="s">
        <v>11</v>
      </c>
      <c r="AR31" s="26" t="s">
        <v>67</v>
      </c>
      <c r="AS31" s="27" t="s">
        <v>91</v>
      </c>
      <c r="AT31" s="20">
        <v>15</v>
      </c>
      <c r="AU31" s="10">
        <v>15</v>
      </c>
      <c r="AV31" s="10">
        <v>15</v>
      </c>
      <c r="AW31" s="10">
        <v>15</v>
      </c>
      <c r="AX31" s="58">
        <f t="shared" si="13"/>
        <v>15</v>
      </c>
      <c r="AY31" s="52">
        <f t="shared" si="14"/>
        <v>15</v>
      </c>
      <c r="AZ31" s="73"/>
      <c r="BA31" s="11"/>
      <c r="BB31" s="72">
        <f t="shared" si="15"/>
        <v>90</v>
      </c>
      <c r="BC31" s="47">
        <f t="shared" si="64"/>
        <v>90</v>
      </c>
      <c r="BD31" s="72">
        <f t="shared" si="16"/>
        <v>15</v>
      </c>
      <c r="BE31" s="34">
        <f t="shared" si="17"/>
        <v>100</v>
      </c>
      <c r="BF31" s="20">
        <v>23</v>
      </c>
      <c r="BG31" s="25" t="s">
        <v>43</v>
      </c>
      <c r="BH31" s="22" t="s">
        <v>11</v>
      </c>
      <c r="BI31" s="26" t="s">
        <v>67</v>
      </c>
      <c r="BJ31" s="27" t="s">
        <v>91</v>
      </c>
      <c r="BK31" s="10">
        <v>15</v>
      </c>
      <c r="BL31" s="10">
        <v>12</v>
      </c>
      <c r="BM31" s="20">
        <f t="shared" si="18"/>
        <v>13</v>
      </c>
      <c r="BN31" s="20">
        <f t="shared" si="19"/>
        <v>15</v>
      </c>
      <c r="BO31" s="10"/>
      <c r="BP31" s="11"/>
      <c r="BQ31" s="36">
        <f t="shared" si="20"/>
        <v>55</v>
      </c>
      <c r="BR31" s="71">
        <f t="shared" si="82"/>
        <v>60</v>
      </c>
      <c r="BS31" s="58">
        <f t="shared" si="21"/>
        <v>13.75</v>
      </c>
      <c r="BT31" s="16">
        <f t="shared" si="27"/>
        <v>91.666666666666657</v>
      </c>
      <c r="BU31" s="20">
        <v>23</v>
      </c>
      <c r="BV31" s="25" t="s">
        <v>43</v>
      </c>
      <c r="BW31" s="22" t="s">
        <v>11</v>
      </c>
      <c r="BX31" s="26" t="s">
        <v>67</v>
      </c>
      <c r="BY31" s="27" t="s">
        <v>91</v>
      </c>
      <c r="BZ31" s="20">
        <v>10</v>
      </c>
      <c r="CA31" s="20">
        <v>10</v>
      </c>
      <c r="CB31" s="20">
        <v>10</v>
      </c>
      <c r="CC31" s="20">
        <v>10</v>
      </c>
      <c r="CD31" s="20">
        <v>10</v>
      </c>
      <c r="CE31" s="20">
        <v>10</v>
      </c>
      <c r="CF31" s="20">
        <v>10</v>
      </c>
      <c r="CG31" s="20">
        <v>10</v>
      </c>
      <c r="CH31" s="10">
        <v>8</v>
      </c>
      <c r="CI31" s="10">
        <v>10</v>
      </c>
      <c r="CJ31" s="10">
        <v>10</v>
      </c>
      <c r="CK31" s="10">
        <v>10</v>
      </c>
      <c r="CL31" s="10">
        <v>10</v>
      </c>
      <c r="CM31" s="10">
        <v>10</v>
      </c>
      <c r="CN31" s="10">
        <v>10</v>
      </c>
      <c r="CO31" s="10">
        <v>10</v>
      </c>
      <c r="CP31" s="10"/>
      <c r="CQ31" s="11"/>
      <c r="CR31" s="20">
        <f t="shared" si="22"/>
        <v>158</v>
      </c>
      <c r="CS31" s="20">
        <f t="shared" si="34"/>
        <v>160</v>
      </c>
      <c r="CT31" s="52">
        <f t="shared" si="23"/>
        <v>9.875</v>
      </c>
      <c r="CU31" s="16">
        <f t="shared" si="28"/>
        <v>98.75</v>
      </c>
      <c r="CV31" s="4"/>
      <c r="CW31" s="4"/>
      <c r="CX31" s="4"/>
      <c r="CY31" s="4"/>
    </row>
    <row r="32" spans="1:103" ht="25.35" customHeight="1" x14ac:dyDescent="0.4">
      <c r="A32" s="20">
        <v>24</v>
      </c>
      <c r="B32" s="28" t="s">
        <v>44</v>
      </c>
      <c r="C32" s="22"/>
      <c r="D32" s="29" t="s">
        <v>68</v>
      </c>
      <c r="E32" s="30" t="s">
        <v>92</v>
      </c>
      <c r="F32" s="10">
        <v>45</v>
      </c>
      <c r="G32" s="49">
        <f t="shared" si="5"/>
        <v>100</v>
      </c>
      <c r="H32" s="14">
        <v>10</v>
      </c>
      <c r="I32" s="57"/>
      <c r="J32" s="14">
        <f t="shared" si="6"/>
        <v>94.633333333333326</v>
      </c>
      <c r="K32" s="14">
        <f t="shared" si="7"/>
        <v>38</v>
      </c>
      <c r="L32" s="16">
        <f t="shared" si="0"/>
        <v>48</v>
      </c>
      <c r="M32" s="20">
        <v>24</v>
      </c>
      <c r="N32" s="28" t="s">
        <v>44</v>
      </c>
      <c r="O32" s="22"/>
      <c r="P32" s="29" t="s">
        <v>68</v>
      </c>
      <c r="Q32" s="30" t="s">
        <v>92</v>
      </c>
      <c r="R32" s="14">
        <f t="shared" si="24"/>
        <v>80.666666666666657</v>
      </c>
      <c r="S32" s="14">
        <f t="shared" si="29"/>
        <v>100</v>
      </c>
      <c r="T32" s="14">
        <f t="shared" si="25"/>
        <v>95</v>
      </c>
      <c r="U32" s="14">
        <f t="shared" si="30"/>
        <v>100</v>
      </c>
      <c r="V32" s="15">
        <v>95</v>
      </c>
      <c r="W32" s="16">
        <f t="shared" si="8"/>
        <v>94.633333333333326</v>
      </c>
      <c r="X32" s="51">
        <v>38</v>
      </c>
      <c r="Y32" s="20">
        <v>24</v>
      </c>
      <c r="Z32" s="28" t="s">
        <v>44</v>
      </c>
      <c r="AA32" s="22"/>
      <c r="AB32" s="29" t="s">
        <v>68</v>
      </c>
      <c r="AC32" s="30" t="s">
        <v>92</v>
      </c>
      <c r="AD32" s="10">
        <v>12</v>
      </c>
      <c r="AE32" s="10">
        <v>8</v>
      </c>
      <c r="AF32" s="20">
        <v>12</v>
      </c>
      <c r="AG32" s="20">
        <f t="shared" si="9"/>
        <v>15</v>
      </c>
      <c r="AH32" s="52">
        <f t="shared" si="10"/>
        <v>13.5</v>
      </c>
      <c r="AI32" s="20"/>
      <c r="AJ32" s="53"/>
      <c r="AK32" s="52">
        <f t="shared" si="11"/>
        <v>60.5</v>
      </c>
      <c r="AL32" s="52">
        <f t="shared" si="79"/>
        <v>75</v>
      </c>
      <c r="AM32" s="52">
        <f t="shared" si="12"/>
        <v>12.1</v>
      </c>
      <c r="AN32" s="16">
        <f t="shared" si="73"/>
        <v>80.666666666666657</v>
      </c>
      <c r="AO32" s="20">
        <v>24</v>
      </c>
      <c r="AP32" s="28" t="s">
        <v>44</v>
      </c>
      <c r="AQ32" s="22"/>
      <c r="AR32" s="29" t="s">
        <v>68</v>
      </c>
      <c r="AS32" s="30" t="s">
        <v>92</v>
      </c>
      <c r="AT32" s="20">
        <v>15</v>
      </c>
      <c r="AU32" s="10">
        <v>15</v>
      </c>
      <c r="AV32" s="10">
        <v>15</v>
      </c>
      <c r="AW32" s="10">
        <v>15</v>
      </c>
      <c r="AX32" s="58">
        <f t="shared" si="13"/>
        <v>15</v>
      </c>
      <c r="AY32" s="52">
        <f t="shared" si="14"/>
        <v>15</v>
      </c>
      <c r="AZ32" s="73"/>
      <c r="BA32" s="11"/>
      <c r="BB32" s="72">
        <f t="shared" si="15"/>
        <v>90</v>
      </c>
      <c r="BC32" s="47">
        <f t="shared" si="64"/>
        <v>90</v>
      </c>
      <c r="BD32" s="72">
        <f t="shared" si="16"/>
        <v>15</v>
      </c>
      <c r="BE32" s="34">
        <f t="shared" si="17"/>
        <v>100</v>
      </c>
      <c r="BF32" s="20">
        <v>24</v>
      </c>
      <c r="BG32" s="28" t="s">
        <v>44</v>
      </c>
      <c r="BH32" s="22"/>
      <c r="BI32" s="29" t="s">
        <v>68</v>
      </c>
      <c r="BJ32" s="30" t="s">
        <v>92</v>
      </c>
      <c r="BK32" s="10">
        <v>15</v>
      </c>
      <c r="BL32" s="10">
        <v>12</v>
      </c>
      <c r="BM32" s="20">
        <f t="shared" si="18"/>
        <v>15</v>
      </c>
      <c r="BN32" s="20">
        <f t="shared" si="19"/>
        <v>15</v>
      </c>
      <c r="BO32" s="10"/>
      <c r="BP32" s="11"/>
      <c r="BQ32" s="36">
        <f t="shared" si="20"/>
        <v>57</v>
      </c>
      <c r="BR32" s="71">
        <f t="shared" si="82"/>
        <v>60</v>
      </c>
      <c r="BS32" s="58">
        <f t="shared" si="21"/>
        <v>14.25</v>
      </c>
      <c r="BT32" s="16">
        <f t="shared" si="27"/>
        <v>95</v>
      </c>
      <c r="BU32" s="20">
        <v>24</v>
      </c>
      <c r="BV32" s="28" t="s">
        <v>44</v>
      </c>
      <c r="BW32" s="22"/>
      <c r="BX32" s="29" t="s">
        <v>68</v>
      </c>
      <c r="BY32" s="30" t="s">
        <v>92</v>
      </c>
      <c r="BZ32" s="20">
        <v>10</v>
      </c>
      <c r="CA32" s="20">
        <v>10</v>
      </c>
      <c r="CB32" s="20">
        <v>10</v>
      </c>
      <c r="CC32" s="20">
        <v>10</v>
      </c>
      <c r="CD32" s="20">
        <v>10</v>
      </c>
      <c r="CE32" s="20">
        <v>10</v>
      </c>
      <c r="CF32" s="20">
        <v>10</v>
      </c>
      <c r="CG32" s="20">
        <v>10</v>
      </c>
      <c r="CH32" s="20">
        <v>10</v>
      </c>
      <c r="CI32" s="20">
        <v>10</v>
      </c>
      <c r="CJ32" s="20">
        <v>10</v>
      </c>
      <c r="CK32" s="20">
        <v>10</v>
      </c>
      <c r="CL32" s="20">
        <v>10</v>
      </c>
      <c r="CM32" s="20">
        <v>10</v>
      </c>
      <c r="CN32" s="20">
        <v>10</v>
      </c>
      <c r="CO32" s="20">
        <v>10</v>
      </c>
      <c r="CP32" s="10"/>
      <c r="CQ32" s="11"/>
      <c r="CR32" s="20">
        <f t="shared" si="22"/>
        <v>160</v>
      </c>
      <c r="CS32" s="20">
        <f t="shared" si="34"/>
        <v>160</v>
      </c>
      <c r="CT32" s="52">
        <f t="shared" si="23"/>
        <v>10</v>
      </c>
      <c r="CU32" s="16">
        <f t="shared" si="28"/>
        <v>100</v>
      </c>
      <c r="CV32" s="4"/>
      <c r="CW32" s="4"/>
      <c r="CX32" s="4"/>
      <c r="CY32" s="4"/>
    </row>
    <row r="33" spans="1:103" ht="8.25" customHeight="1" x14ac:dyDescent="0.4">
      <c r="A33" s="31"/>
      <c r="B33" s="32"/>
      <c r="C33" s="22"/>
      <c r="D33" s="32"/>
      <c r="E33" s="33"/>
      <c r="F33" s="10"/>
      <c r="G33" s="14"/>
      <c r="H33" s="14"/>
      <c r="I33" s="57"/>
      <c r="J33" s="14"/>
      <c r="K33" s="14"/>
      <c r="L33" s="16"/>
      <c r="M33" s="31"/>
      <c r="N33" s="32"/>
      <c r="O33" s="22"/>
      <c r="P33" s="32"/>
      <c r="Q33" s="33"/>
      <c r="R33" s="14"/>
      <c r="S33" s="14"/>
      <c r="T33" s="14"/>
      <c r="U33" s="14"/>
      <c r="V33" s="10"/>
      <c r="W33" s="16"/>
      <c r="X33" s="51"/>
      <c r="Y33" s="31"/>
      <c r="Z33" s="32"/>
      <c r="AA33" s="22"/>
      <c r="AB33" s="32"/>
      <c r="AC33" s="33"/>
      <c r="AD33" s="10"/>
      <c r="AE33" s="10"/>
      <c r="AF33" s="20"/>
      <c r="AG33" s="20"/>
      <c r="AH33" s="58"/>
      <c r="AI33" s="20"/>
      <c r="AJ33" s="53"/>
      <c r="AK33" s="52"/>
      <c r="AL33" s="52"/>
      <c r="AM33" s="52"/>
      <c r="AN33" s="16"/>
      <c r="AO33" s="31"/>
      <c r="AP33" s="32"/>
      <c r="AQ33" s="22"/>
      <c r="AR33" s="32"/>
      <c r="AS33" s="33"/>
      <c r="AT33" s="10"/>
      <c r="AU33" s="10"/>
      <c r="AV33" s="10"/>
      <c r="AW33" s="10"/>
      <c r="AX33" s="73"/>
      <c r="AY33" s="10"/>
      <c r="AZ33" s="73"/>
      <c r="BA33" s="11"/>
      <c r="BB33" s="72"/>
      <c r="BC33" s="47"/>
      <c r="BD33" s="72"/>
      <c r="BE33" s="34"/>
      <c r="BF33" s="31"/>
      <c r="BG33" s="32"/>
      <c r="BH33" s="22"/>
      <c r="BI33" s="32"/>
      <c r="BJ33" s="33"/>
      <c r="BK33" s="10"/>
      <c r="BL33" s="10"/>
      <c r="BM33" s="10"/>
      <c r="BN33" s="10"/>
      <c r="BO33" s="10"/>
      <c r="BP33" s="11"/>
      <c r="BQ33" s="36"/>
      <c r="BR33" s="71"/>
      <c r="BS33" s="58"/>
      <c r="BT33" s="16"/>
      <c r="BU33" s="31"/>
      <c r="BV33" s="32"/>
      <c r="BW33" s="22"/>
      <c r="BX33" s="32"/>
      <c r="BY33" s="33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1"/>
      <c r="CR33" s="20"/>
      <c r="CS33" s="20"/>
      <c r="CT33" s="52"/>
      <c r="CU33" s="16"/>
      <c r="CV33" s="4"/>
      <c r="CW33" s="4"/>
      <c r="CX33" s="4"/>
      <c r="CY33" s="4"/>
    </row>
    <row r="34" spans="1:103" ht="25.35" customHeight="1" x14ac:dyDescent="0.4">
      <c r="A34" s="35" t="s">
        <v>118</v>
      </c>
      <c r="B34" s="22"/>
      <c r="C34" s="22"/>
      <c r="D34" s="22"/>
      <c r="E34" s="36"/>
      <c r="F34" s="14">
        <f t="shared" ref="F34:I34" si="83">AVERAGE(F9:F32)</f>
        <v>42.791666666666664</v>
      </c>
      <c r="G34" s="14">
        <f t="shared" si="83"/>
        <v>95.092592592592609</v>
      </c>
      <c r="H34" s="59">
        <v>9.5</v>
      </c>
      <c r="I34" s="14" t="e">
        <f t="shared" si="83"/>
        <v>#DIV/0!</v>
      </c>
      <c r="J34" s="14">
        <f t="shared" ref="J34" si="84">AVERAGE(J9:J32)</f>
        <v>92.934085648148141</v>
      </c>
      <c r="K34" s="14">
        <f t="shared" si="7"/>
        <v>37</v>
      </c>
      <c r="L34" s="16">
        <f t="shared" si="0"/>
        <v>46.5</v>
      </c>
      <c r="M34" s="35" t="s">
        <v>118</v>
      </c>
      <c r="N34" s="22"/>
      <c r="O34" s="22"/>
      <c r="P34" s="22"/>
      <c r="Q34" s="36"/>
      <c r="R34" s="14">
        <f t="shared" ref="R34" si="85">AVERAGE(R9:R32)</f>
        <v>81.416666666666686</v>
      </c>
      <c r="S34" s="14">
        <f t="shared" ref="S34" si="86">AVERAGE(S9:S32)</f>
        <v>98.634259259259281</v>
      </c>
      <c r="T34" s="14">
        <f t="shared" ref="T34" si="87">AVERAGE(T9:T32)</f>
        <v>91.7361111111111</v>
      </c>
      <c r="U34" s="14">
        <f t="shared" ref="U34" si="88">AVERAGE(U9:U32)</f>
        <v>95.677083333333329</v>
      </c>
      <c r="V34" s="14">
        <f t="shared" ref="V34" si="89">AVERAGE(V9:V32)</f>
        <v>95.416666666666671</v>
      </c>
      <c r="W34" s="16">
        <f t="shared" si="8"/>
        <v>92.934085648148155</v>
      </c>
      <c r="X34" s="51">
        <v>37</v>
      </c>
      <c r="Y34" s="35" t="s">
        <v>118</v>
      </c>
      <c r="Z34" s="22"/>
      <c r="AA34" s="22"/>
      <c r="AB34" s="22"/>
      <c r="AC34" s="36"/>
      <c r="AD34" s="14">
        <f t="shared" ref="AD34:AH34" si="90">AVERAGE(AD9:AD32)</f>
        <v>10.583333333333334</v>
      </c>
      <c r="AE34" s="14">
        <f t="shared" si="90"/>
        <v>8.2916666666666661</v>
      </c>
      <c r="AF34" s="14">
        <f t="shared" si="90"/>
        <v>13.25</v>
      </c>
      <c r="AG34" s="14">
        <f t="shared" si="90"/>
        <v>14.875</v>
      </c>
      <c r="AH34" s="14">
        <f t="shared" si="90"/>
        <v>14.0625</v>
      </c>
      <c r="AI34" s="14"/>
      <c r="AJ34" s="14"/>
      <c r="AK34" s="14">
        <f t="shared" ref="AK34" si="91">AVERAGE(AK9:AK32)</f>
        <v>61.0625</v>
      </c>
      <c r="AL34" s="14">
        <f t="shared" ref="AL34" si="92">AVERAGE(AL9:AL32)</f>
        <v>75</v>
      </c>
      <c r="AM34" s="14">
        <f t="shared" ref="AM34" si="93">AVERAGE(AM9:AM32)</f>
        <v>12.2125</v>
      </c>
      <c r="AN34" s="16">
        <f t="shared" ref="AN34" si="94">AVERAGE(AN9:AN32)</f>
        <v>81.416666666666686</v>
      </c>
      <c r="AO34" s="35" t="s">
        <v>118</v>
      </c>
      <c r="AP34" s="22"/>
      <c r="AQ34" s="22"/>
      <c r="AR34" s="22"/>
      <c r="AS34" s="36"/>
      <c r="AT34" s="14">
        <f t="shared" ref="AT34:AY34" si="95">AVERAGE(AT9:AT32)</f>
        <v>15</v>
      </c>
      <c r="AU34" s="14">
        <f t="shared" si="95"/>
        <v>14.583333333333334</v>
      </c>
      <c r="AV34" s="14">
        <f t="shared" si="95"/>
        <v>14.875</v>
      </c>
      <c r="AW34" s="14">
        <f t="shared" si="95"/>
        <v>14.791666666666666</v>
      </c>
      <c r="AX34" s="14">
        <f t="shared" si="95"/>
        <v>14.791666666666666</v>
      </c>
      <c r="AY34" s="14">
        <f t="shared" si="95"/>
        <v>14.729166666666666</v>
      </c>
      <c r="AZ34" s="14"/>
      <c r="BA34" s="14" t="e">
        <f t="shared" ref="BA34" si="96">AVERAGE(BA9:BA32)</f>
        <v>#DIV/0!</v>
      </c>
      <c r="BB34" s="14">
        <f t="shared" ref="BB34" si="97">AVERAGE(BB9:BB32)</f>
        <v>88.770833333333329</v>
      </c>
      <c r="BC34" s="14">
        <f t="shared" ref="BC34" si="98">AVERAGE(BC9:BC32)</f>
        <v>90</v>
      </c>
      <c r="BD34" s="14">
        <f t="shared" ref="BD34" si="99">AVERAGE(BD9:BD32)</f>
        <v>14.795138888888888</v>
      </c>
      <c r="BE34" s="16">
        <f t="shared" ref="BE34" si="100">AVERAGE(BE9:BE32)</f>
        <v>98.634259259259281</v>
      </c>
      <c r="BF34" s="35" t="s">
        <v>118</v>
      </c>
      <c r="BG34" s="22"/>
      <c r="BH34" s="22"/>
      <c r="BI34" s="22"/>
      <c r="BJ34" s="36"/>
      <c r="BK34" s="14">
        <f>AVERAGE(BK9:BK32)</f>
        <v>14.958333333333334</v>
      </c>
      <c r="BL34" s="14">
        <f>AVERAGE(BL9:BL32)</f>
        <v>10.583333333333334</v>
      </c>
      <c r="BM34" s="14">
        <f t="shared" ref="BM34:BN34" si="101">AVERAGE(BM9:BM32)</f>
        <v>14.666666666666666</v>
      </c>
      <c r="BN34" s="14">
        <f t="shared" si="101"/>
        <v>14.833333333333334</v>
      </c>
      <c r="BO34" s="14"/>
      <c r="BP34" s="14" t="e">
        <f t="shared" ref="BP34" si="102">AVERAGE(BP9:BP32)</f>
        <v>#DIV/0!</v>
      </c>
      <c r="BQ34" s="14">
        <f t="shared" ref="BQ34" si="103">AVERAGE(BQ9:BQ32)</f>
        <v>55.041666666666664</v>
      </c>
      <c r="BR34" s="14">
        <f t="shared" ref="BR34" si="104">AVERAGE(BR9:BR32)</f>
        <v>60</v>
      </c>
      <c r="BS34" s="14">
        <f t="shared" ref="BS34" si="105">AVERAGE(BS9:BS32)</f>
        <v>13.760416666666666</v>
      </c>
      <c r="BT34" s="16">
        <f t="shared" ref="BT34" si="106">AVERAGE(BT9:BT32)</f>
        <v>91.7361111111111</v>
      </c>
      <c r="BU34" s="35" t="s">
        <v>118</v>
      </c>
      <c r="BV34" s="22"/>
      <c r="BW34" s="22"/>
      <c r="BX34" s="22"/>
      <c r="BY34" s="36"/>
      <c r="BZ34" s="14">
        <f t="shared" ref="BZ34:CL34" si="107">AVERAGE(BZ9:BZ32)</f>
        <v>10</v>
      </c>
      <c r="CA34" s="14">
        <f t="shared" si="107"/>
        <v>9.1666666666666661</v>
      </c>
      <c r="CB34" s="14">
        <f t="shared" si="107"/>
        <v>9.1666666666666661</v>
      </c>
      <c r="CC34" s="14">
        <f t="shared" si="107"/>
        <v>8.75</v>
      </c>
      <c r="CD34" s="14">
        <f t="shared" si="107"/>
        <v>9.75</v>
      </c>
      <c r="CE34" s="14">
        <f t="shared" si="107"/>
        <v>9.75</v>
      </c>
      <c r="CF34" s="14">
        <f t="shared" si="107"/>
        <v>9.8333333333333339</v>
      </c>
      <c r="CG34" s="14">
        <f t="shared" si="107"/>
        <v>9.8333333333333339</v>
      </c>
      <c r="CH34" s="14">
        <f t="shared" si="107"/>
        <v>9.6666666666666661</v>
      </c>
      <c r="CI34" s="14">
        <f t="shared" si="107"/>
        <v>10</v>
      </c>
      <c r="CJ34" s="14">
        <f t="shared" si="107"/>
        <v>10</v>
      </c>
      <c r="CK34" s="14">
        <f t="shared" si="107"/>
        <v>9.5833333333333339</v>
      </c>
      <c r="CL34" s="14">
        <f t="shared" si="107"/>
        <v>10</v>
      </c>
      <c r="CM34" s="14">
        <f t="shared" ref="CM34:CO34" si="108">AVERAGE(CM9:CM32)</f>
        <v>10</v>
      </c>
      <c r="CN34" s="14">
        <f t="shared" si="108"/>
        <v>8.75</v>
      </c>
      <c r="CO34" s="14">
        <f t="shared" si="108"/>
        <v>8.8333333333333339</v>
      </c>
      <c r="CP34" s="14"/>
      <c r="CQ34" s="14" t="e">
        <f t="shared" ref="CQ34" si="109">AVERAGE(CQ9:CQ32)</f>
        <v>#DIV/0!</v>
      </c>
      <c r="CR34" s="14">
        <f t="shared" ref="CR34" si="110">AVERAGE(CR9:CR32)</f>
        <v>153.08333333333334</v>
      </c>
      <c r="CS34" s="14">
        <f t="shared" ref="CS34" si="111">AVERAGE(CS9:CS32)</f>
        <v>160</v>
      </c>
      <c r="CT34" s="14">
        <f t="shared" ref="CT34" si="112">AVERAGE(CT9:CT32)</f>
        <v>9.5677083333333339</v>
      </c>
      <c r="CU34" s="16">
        <f t="shared" ref="CU34" si="113">AVERAGE(CU9:CU32)</f>
        <v>95.677083333333329</v>
      </c>
      <c r="CV34" s="4"/>
      <c r="CW34" s="4"/>
      <c r="CX34" s="4"/>
      <c r="CY34" s="4"/>
    </row>
    <row r="35" spans="1:103" ht="25.35" customHeight="1" x14ac:dyDescent="0.4">
      <c r="A35" s="35" t="s">
        <v>117</v>
      </c>
      <c r="B35" s="22"/>
      <c r="C35" s="22"/>
      <c r="D35" s="22"/>
      <c r="E35" s="37"/>
      <c r="F35" s="14">
        <f t="shared" ref="F35:BC35" si="114">((F34/F7)*100)</f>
        <v>95.092592592592581</v>
      </c>
      <c r="G35" s="14">
        <f t="shared" si="114"/>
        <v>95.092592592592609</v>
      </c>
      <c r="H35" s="14">
        <v>95</v>
      </c>
      <c r="I35" s="14" t="e">
        <f t="shared" si="114"/>
        <v>#DIV/0!</v>
      </c>
      <c r="J35" s="14">
        <f t="shared" si="114"/>
        <v>92.934085648148141</v>
      </c>
      <c r="K35" s="14">
        <f t="shared" si="114"/>
        <v>92.5</v>
      </c>
      <c r="L35" s="14">
        <f t="shared" si="114"/>
        <v>93</v>
      </c>
      <c r="M35" s="35" t="s">
        <v>117</v>
      </c>
      <c r="N35" s="22"/>
      <c r="O35" s="22"/>
      <c r="P35" s="22"/>
      <c r="Q35" s="37"/>
      <c r="R35" s="14">
        <f t="shared" si="114"/>
        <v>81.416666666666686</v>
      </c>
      <c r="S35" s="14">
        <f t="shared" si="114"/>
        <v>98.634259259259281</v>
      </c>
      <c r="T35" s="14">
        <f t="shared" si="114"/>
        <v>91.7361111111111</v>
      </c>
      <c r="U35" s="14">
        <f t="shared" si="114"/>
        <v>95.677083333333329</v>
      </c>
      <c r="V35" s="14">
        <f t="shared" si="114"/>
        <v>95.416666666666671</v>
      </c>
      <c r="W35" s="14">
        <f t="shared" si="114"/>
        <v>92.934085648148155</v>
      </c>
      <c r="X35" s="14">
        <v>93</v>
      </c>
      <c r="Y35" s="35" t="s">
        <v>117</v>
      </c>
      <c r="Z35" s="22"/>
      <c r="AA35" s="22"/>
      <c r="AB35" s="22"/>
      <c r="AC35" s="37"/>
      <c r="AD35" s="14">
        <f t="shared" si="114"/>
        <v>70.555555555555557</v>
      </c>
      <c r="AE35" s="14">
        <f t="shared" si="114"/>
        <v>55.277777777777771</v>
      </c>
      <c r="AF35" s="14">
        <f t="shared" si="114"/>
        <v>88.333333333333329</v>
      </c>
      <c r="AG35" s="14">
        <f t="shared" si="114"/>
        <v>99.166666666666671</v>
      </c>
      <c r="AH35" s="14">
        <f t="shared" si="114"/>
        <v>93.75</v>
      </c>
      <c r="AI35" s="14"/>
      <c r="AJ35" s="14"/>
      <c r="AK35" s="14">
        <f t="shared" si="114"/>
        <v>81.416666666666671</v>
      </c>
      <c r="AL35" s="14">
        <f t="shared" si="114"/>
        <v>100</v>
      </c>
      <c r="AM35" s="14">
        <f t="shared" si="114"/>
        <v>81.416666666666671</v>
      </c>
      <c r="AN35" s="16">
        <f t="shared" si="114"/>
        <v>81.416666666666686</v>
      </c>
      <c r="AO35" s="35" t="s">
        <v>117</v>
      </c>
      <c r="AP35" s="22"/>
      <c r="AQ35" s="22"/>
      <c r="AR35" s="22"/>
      <c r="AS35" s="37"/>
      <c r="AT35" s="14">
        <f t="shared" si="114"/>
        <v>100</v>
      </c>
      <c r="AU35" s="14">
        <f t="shared" si="114"/>
        <v>97.222222222222214</v>
      </c>
      <c r="AV35" s="14">
        <f t="shared" si="114"/>
        <v>99.166666666666671</v>
      </c>
      <c r="AW35" s="14">
        <f t="shared" si="114"/>
        <v>98.6111111111111</v>
      </c>
      <c r="AX35" s="14">
        <f t="shared" si="114"/>
        <v>98.6111111111111</v>
      </c>
      <c r="AY35" s="14">
        <f t="shared" si="114"/>
        <v>98.194444444444443</v>
      </c>
      <c r="AZ35" s="14"/>
      <c r="BA35" s="14" t="e">
        <f t="shared" si="114"/>
        <v>#DIV/0!</v>
      </c>
      <c r="BB35" s="14">
        <f t="shared" si="114"/>
        <v>98.634259259259252</v>
      </c>
      <c r="BC35" s="14">
        <f t="shared" si="114"/>
        <v>100</v>
      </c>
      <c r="BD35" s="14">
        <f t="shared" ref="BD35:CQ35" si="115">((BD34/BD7)*100)</f>
        <v>98.634259259259252</v>
      </c>
      <c r="BE35" s="16">
        <f t="shared" si="115"/>
        <v>98.634259259259281</v>
      </c>
      <c r="BF35" s="35" t="s">
        <v>117</v>
      </c>
      <c r="BG35" s="22"/>
      <c r="BH35" s="22"/>
      <c r="BI35" s="22"/>
      <c r="BJ35" s="37"/>
      <c r="BK35" s="14">
        <f>((BK34/BK7)*100)</f>
        <v>99.722222222222229</v>
      </c>
      <c r="BL35" s="14">
        <f>((BL34/BL7)*100)</f>
        <v>70.555555555555557</v>
      </c>
      <c r="BM35" s="14">
        <f t="shared" ref="BM35:BN35" si="116">((BM34/BM7)*100)</f>
        <v>97.777777777777771</v>
      </c>
      <c r="BN35" s="14">
        <f t="shared" si="116"/>
        <v>98.888888888888886</v>
      </c>
      <c r="BO35" s="14"/>
      <c r="BP35" s="14" t="e">
        <f t="shared" si="115"/>
        <v>#DIV/0!</v>
      </c>
      <c r="BQ35" s="14">
        <f t="shared" si="115"/>
        <v>91.736111111111114</v>
      </c>
      <c r="BR35" s="14">
        <f t="shared" si="115"/>
        <v>100</v>
      </c>
      <c r="BS35" s="14">
        <f t="shared" si="115"/>
        <v>91.736111111111114</v>
      </c>
      <c r="BT35" s="16">
        <f t="shared" si="115"/>
        <v>91.7361111111111</v>
      </c>
      <c r="BU35" s="35" t="s">
        <v>117</v>
      </c>
      <c r="BV35" s="22"/>
      <c r="BW35" s="22"/>
      <c r="BX35" s="22"/>
      <c r="BY35" s="37"/>
      <c r="BZ35" s="14">
        <f t="shared" si="115"/>
        <v>100</v>
      </c>
      <c r="CA35" s="14">
        <f t="shared" si="115"/>
        <v>91.666666666666657</v>
      </c>
      <c r="CB35" s="14">
        <f t="shared" si="115"/>
        <v>91.666666666666657</v>
      </c>
      <c r="CC35" s="14">
        <f t="shared" si="115"/>
        <v>87.5</v>
      </c>
      <c r="CD35" s="14">
        <f t="shared" si="115"/>
        <v>97.5</v>
      </c>
      <c r="CE35" s="14">
        <f t="shared" si="115"/>
        <v>97.5</v>
      </c>
      <c r="CF35" s="14">
        <f t="shared" si="115"/>
        <v>98.333333333333343</v>
      </c>
      <c r="CG35" s="14">
        <f t="shared" si="115"/>
        <v>98.333333333333343</v>
      </c>
      <c r="CH35" s="14">
        <f t="shared" si="115"/>
        <v>96.666666666666657</v>
      </c>
      <c r="CI35" s="14">
        <f t="shared" si="115"/>
        <v>100</v>
      </c>
      <c r="CJ35" s="14">
        <f t="shared" si="115"/>
        <v>100</v>
      </c>
      <c r="CK35" s="14">
        <f t="shared" si="115"/>
        <v>95.833333333333343</v>
      </c>
      <c r="CL35" s="14">
        <f t="shared" si="115"/>
        <v>100</v>
      </c>
      <c r="CM35" s="14">
        <f t="shared" ref="CM35:CO35" si="117">((CM34/CM7)*100)</f>
        <v>100</v>
      </c>
      <c r="CN35" s="14">
        <f t="shared" si="117"/>
        <v>87.5</v>
      </c>
      <c r="CO35" s="14">
        <f t="shared" si="117"/>
        <v>88.333333333333343</v>
      </c>
      <c r="CP35" s="14"/>
      <c r="CQ35" s="14" t="e">
        <f t="shared" si="115"/>
        <v>#DIV/0!</v>
      </c>
      <c r="CR35" s="14">
        <f t="shared" ref="CR35:CU35" si="118">((CR34/CR7)*100)</f>
        <v>95.677083333333329</v>
      </c>
      <c r="CS35" s="14">
        <f t="shared" si="118"/>
        <v>100</v>
      </c>
      <c r="CT35" s="14">
        <f t="shared" si="118"/>
        <v>95.677083333333329</v>
      </c>
      <c r="CU35" s="16">
        <f t="shared" si="118"/>
        <v>95.677083333333329</v>
      </c>
      <c r="CV35" s="4"/>
      <c r="CW35" s="4"/>
      <c r="CX35" s="4"/>
      <c r="CY35" s="4"/>
    </row>
    <row r="36" spans="1:103" ht="25.35" customHeight="1" x14ac:dyDescent="0.4">
      <c r="A36" s="38"/>
      <c r="B36" s="38"/>
      <c r="C36" s="38"/>
      <c r="D36" s="38"/>
      <c r="E36" s="38"/>
      <c r="F36" s="3"/>
      <c r="G36" s="3"/>
      <c r="H36" s="4"/>
      <c r="I36" s="4"/>
      <c r="J36" s="4"/>
      <c r="K36" s="4"/>
      <c r="L36" s="4"/>
      <c r="M36" s="38"/>
      <c r="N36" s="38"/>
      <c r="O36" s="38"/>
      <c r="P36" s="38"/>
      <c r="Q36" s="38"/>
      <c r="R36" s="60" t="s">
        <v>116</v>
      </c>
      <c r="S36" s="61"/>
      <c r="T36" s="61"/>
      <c r="U36" s="61"/>
      <c r="V36" s="61"/>
      <c r="W36" s="61"/>
      <c r="X36" s="61"/>
      <c r="Y36" s="38"/>
      <c r="Z36" s="38"/>
      <c r="AA36" s="38"/>
      <c r="AB36" s="38"/>
      <c r="AC36" s="38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4"/>
      <c r="CW36" s="4"/>
      <c r="CX36" s="4"/>
      <c r="CY36" s="4"/>
    </row>
    <row r="37" spans="1:103" ht="20.85" customHeight="1" x14ac:dyDescent="0.4">
      <c r="A37" s="38"/>
      <c r="B37" s="38"/>
      <c r="C37" s="38"/>
      <c r="D37" s="38"/>
      <c r="E37" s="38"/>
      <c r="F37" s="3"/>
      <c r="G37" s="3"/>
      <c r="H37" s="4"/>
      <c r="I37" s="4"/>
      <c r="J37" s="4"/>
      <c r="K37" s="4"/>
      <c r="L37" s="4"/>
      <c r="M37" s="38"/>
      <c r="N37" s="38" t="s">
        <v>12</v>
      </c>
      <c r="O37" s="38"/>
      <c r="P37" s="38"/>
      <c r="Q37" s="38"/>
      <c r="R37" s="38" t="s">
        <v>112</v>
      </c>
      <c r="S37" s="60"/>
      <c r="T37" s="61"/>
      <c r="U37" s="61"/>
      <c r="V37" s="61"/>
      <c r="W37" s="61"/>
      <c r="X37" s="61"/>
      <c r="Y37" s="38"/>
      <c r="Z37" s="38" t="s">
        <v>12</v>
      </c>
      <c r="AA37" s="38"/>
      <c r="AB37" s="38"/>
      <c r="AC37" s="38"/>
      <c r="AD37" s="62"/>
      <c r="AE37" s="62"/>
      <c r="AF37" s="62"/>
      <c r="AG37" s="62"/>
      <c r="AH37" s="62"/>
      <c r="AI37" s="62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4"/>
      <c r="CW37" s="4"/>
      <c r="CX37" s="4"/>
      <c r="CY37" s="4"/>
    </row>
    <row r="38" spans="1:103" ht="20.85" customHeight="1" x14ac:dyDescent="0.4">
      <c r="A38" s="38"/>
      <c r="B38" s="38"/>
      <c r="C38" s="38"/>
      <c r="D38" s="38"/>
      <c r="E38" s="38"/>
      <c r="F38" s="3"/>
      <c r="G38" s="3"/>
      <c r="H38" s="4"/>
      <c r="I38" s="4"/>
      <c r="J38" s="4"/>
      <c r="K38" s="4"/>
      <c r="L38" s="4"/>
      <c r="M38" s="38"/>
      <c r="N38" s="38"/>
      <c r="O38" s="38"/>
      <c r="P38" s="38"/>
      <c r="Q38" s="38"/>
      <c r="R38" s="38" t="s">
        <v>115</v>
      </c>
      <c r="S38" s="60"/>
      <c r="T38" s="61"/>
      <c r="U38" s="61"/>
      <c r="V38" s="39"/>
      <c r="W38" s="61"/>
      <c r="X38" s="61"/>
      <c r="Y38" s="3"/>
      <c r="Z38" s="3" t="s">
        <v>20</v>
      </c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9"/>
      <c r="AL38" s="39"/>
      <c r="AM38" s="61"/>
      <c r="AN38" s="61"/>
      <c r="AO38" s="3"/>
      <c r="AP38" s="3" t="s">
        <v>12</v>
      </c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4"/>
      <c r="CW38" s="4"/>
      <c r="CX38" s="4"/>
      <c r="CY38" s="4"/>
    </row>
    <row r="39" spans="1:103" ht="20.85" customHeight="1" x14ac:dyDescent="0.4">
      <c r="A39" s="38"/>
      <c r="B39" s="38"/>
      <c r="C39" s="38"/>
      <c r="D39" s="38"/>
      <c r="E39" s="38"/>
      <c r="F39" s="3"/>
      <c r="G39" s="3"/>
      <c r="H39" s="4"/>
      <c r="I39" s="4"/>
      <c r="J39" s="4"/>
      <c r="K39" s="4"/>
      <c r="L39" s="4"/>
      <c r="M39" s="38"/>
      <c r="N39" s="3" t="s">
        <v>111</v>
      </c>
      <c r="O39" s="38"/>
      <c r="P39" s="38"/>
      <c r="Q39" s="38"/>
      <c r="R39" s="38" t="s">
        <v>121</v>
      </c>
      <c r="S39" s="60"/>
      <c r="T39" s="61"/>
      <c r="U39" s="61"/>
      <c r="V39" s="39"/>
      <c r="W39" s="61"/>
      <c r="X39" s="61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9"/>
      <c r="AL39" s="39"/>
      <c r="AM39" s="61"/>
      <c r="AN39" s="61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4"/>
      <c r="CW39" s="4"/>
      <c r="CX39" s="4"/>
      <c r="CY39" s="4"/>
    </row>
    <row r="40" spans="1:103" ht="20.85" customHeight="1" x14ac:dyDescent="0.4">
      <c r="A40" s="3"/>
      <c r="B40" s="3"/>
      <c r="C40" s="3"/>
      <c r="D40" s="3"/>
      <c r="E40" s="4"/>
      <c r="F40" s="3"/>
      <c r="G40" s="4"/>
      <c r="H40" s="4"/>
      <c r="I40" s="4"/>
      <c r="J40" s="3"/>
      <c r="K40" s="4"/>
      <c r="L40" s="4"/>
      <c r="M40" s="38"/>
      <c r="N40" s="3" t="s">
        <v>110</v>
      </c>
      <c r="O40" s="3"/>
      <c r="P40" s="3"/>
      <c r="Q40" s="38"/>
      <c r="R40" s="38" t="s">
        <v>125</v>
      </c>
      <c r="S40" s="60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 t="s">
        <v>20</v>
      </c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74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4"/>
      <c r="CW40" s="4"/>
      <c r="CX40" s="4"/>
      <c r="CY40" s="4"/>
    </row>
    <row r="41" spans="1:103" ht="20.85" customHeight="1" x14ac:dyDescent="0.4">
      <c r="A41" s="4"/>
      <c r="B41" s="4"/>
      <c r="C41" s="4"/>
      <c r="D41" s="4"/>
      <c r="E41" s="4"/>
      <c r="F41" s="4"/>
      <c r="G41" s="4"/>
      <c r="H41" s="4"/>
      <c r="I41" s="4"/>
      <c r="J41" s="3" t="s">
        <v>130</v>
      </c>
      <c r="K41" s="4"/>
      <c r="L41" s="4"/>
      <c r="M41" s="3"/>
      <c r="N41" s="3" t="s">
        <v>109</v>
      </c>
      <c r="O41" s="3"/>
      <c r="P41" s="3"/>
      <c r="Q41" s="39"/>
      <c r="R41" s="39" t="s">
        <v>113</v>
      </c>
      <c r="S41" s="61"/>
      <c r="T41" s="61"/>
      <c r="U41" s="61"/>
      <c r="V41" s="39" t="s">
        <v>131</v>
      </c>
      <c r="W41" s="61"/>
      <c r="X41" s="61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9" t="s">
        <v>131</v>
      </c>
      <c r="AL41" s="39"/>
      <c r="AM41" s="61"/>
      <c r="AN41" s="61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 t="s">
        <v>132</v>
      </c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74" t="s">
        <v>133</v>
      </c>
      <c r="BQ41" s="3"/>
      <c r="BR41" s="3"/>
      <c r="BS41" s="3"/>
      <c r="BT41" s="3"/>
      <c r="BU41" s="4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4"/>
      <c r="CW41" s="4"/>
      <c r="CX41" s="4"/>
      <c r="CY41" s="4"/>
    </row>
    <row r="42" spans="1:103" ht="20.85" customHeight="1" x14ac:dyDescent="0.4">
      <c r="A42" s="4"/>
      <c r="B42" s="4"/>
      <c r="C42" s="4"/>
      <c r="D42" s="4"/>
      <c r="E42" s="4"/>
      <c r="F42" s="4"/>
      <c r="G42" s="4"/>
      <c r="H42" s="4"/>
      <c r="I42" s="4"/>
      <c r="J42" s="3" t="s">
        <v>98</v>
      </c>
      <c r="K42" s="4"/>
      <c r="L42" s="4"/>
      <c r="M42" s="3"/>
      <c r="N42" s="3"/>
      <c r="O42" s="3"/>
      <c r="P42" s="3"/>
      <c r="Q42" s="3"/>
      <c r="R42" s="3" t="s">
        <v>114</v>
      </c>
      <c r="S42" s="61"/>
      <c r="T42" s="61"/>
      <c r="U42" s="61"/>
      <c r="V42" s="61" t="s">
        <v>99</v>
      </c>
      <c r="W42" s="61"/>
      <c r="X42" s="61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3" t="s">
        <v>100</v>
      </c>
      <c r="AL42" s="4"/>
      <c r="AM42" s="4"/>
      <c r="AN42" s="4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 t="s">
        <v>98</v>
      </c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 t="s">
        <v>100</v>
      </c>
      <c r="BR42" s="3"/>
      <c r="BS42" s="3"/>
      <c r="BT42" s="3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</row>
    <row r="43" spans="1:103" ht="14.25" customHeight="1" x14ac:dyDescent="0.35"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</row>
    <row r="44" spans="1:103" ht="14.25" customHeight="1" x14ac:dyDescent="0.35">
      <c r="A44" s="1" t="s">
        <v>97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</row>
    <row r="45" spans="1:103" ht="14.25" customHeight="1" x14ac:dyDescent="0.35"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</row>
    <row r="46" spans="1:103" ht="14.25" customHeight="1" x14ac:dyDescent="0.35"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</row>
    <row r="47" spans="1:103" ht="14.25" customHeight="1" x14ac:dyDescent="0.35"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</row>
    <row r="48" spans="1:103" ht="14.25" customHeight="1" x14ac:dyDescent="0.35"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</row>
    <row r="49" spans="13:103" ht="14.25" customHeight="1" x14ac:dyDescent="0.35"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</row>
    <row r="50" spans="13:103" ht="14.25" customHeight="1" x14ac:dyDescent="0.35"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</row>
    <row r="51" spans="13:103" ht="14.25" customHeight="1" x14ac:dyDescent="0.35"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</row>
    <row r="52" spans="13:103" ht="14.25" customHeight="1" x14ac:dyDescent="0.35"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</row>
    <row r="53" spans="13:103" ht="14.25" customHeight="1" x14ac:dyDescent="0.35"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</row>
    <row r="54" spans="13:103" ht="14.25" customHeight="1" x14ac:dyDescent="0.35"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</row>
  </sheetData>
  <sheetProtection selectLockedCells="1" selectUnlockedCells="1"/>
  <mergeCells count="13">
    <mergeCell ref="BU1:CU1"/>
    <mergeCell ref="BZ5:CP5"/>
    <mergeCell ref="AO1:BE1"/>
    <mergeCell ref="BF1:BT1"/>
    <mergeCell ref="BK5:BO5"/>
    <mergeCell ref="AT5:AZ5"/>
    <mergeCell ref="M1:X1"/>
    <mergeCell ref="F5:H5"/>
    <mergeCell ref="AD5:AI5"/>
    <mergeCell ref="J5:K5"/>
    <mergeCell ref="Y1:AN1"/>
    <mergeCell ref="X5:X6"/>
    <mergeCell ref="A1:L1"/>
  </mergeCells>
  <printOptions horizontalCentered="1" verticalCentered="1"/>
  <pageMargins left="0.25" right="0.25" top="1.1499999999999999" bottom="0.25" header="0.15" footer="0"/>
  <pageSetup paperSize="9" scale="49" orientation="landscape" useFirstPageNumber="1" horizontalDpi="300" verticalDpi="300" r:id="rId1"/>
  <headerFooter alignWithMargins="0">
    <oddHeader>&amp;L&amp;G&amp;C&amp;"Cambria,Bold"&amp;24Anuban Roi-et School
English Program
School Year 2012 - 2013&amp;R&amp;G</oddHeader>
  </headerFooter>
  <rowBreaks count="1" manualBreakCount="1">
    <brk id="42" max="16383" man="1"/>
  </rowBreaks>
  <colBreaks count="5" manualBreakCount="5">
    <brk id="12" max="1048575" man="1"/>
    <brk id="24" max="1048575" man="1"/>
    <brk id="40" max="43" man="1"/>
    <brk id="57" max="1048575" man="1"/>
    <brk id="72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First Semester Grade</vt:lpstr>
      <vt:lpstr>'First Semester Grade'!Print_Area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Virrey</dc:creator>
  <cp:lastModifiedBy>Corporate Edition</cp:lastModifiedBy>
  <cp:lastPrinted>2013-03-04T06:53:21Z</cp:lastPrinted>
  <dcterms:created xsi:type="dcterms:W3CDTF">2011-10-14T02:47:22Z</dcterms:created>
  <dcterms:modified xsi:type="dcterms:W3CDTF">2013-03-11T03:17:34Z</dcterms:modified>
</cp:coreProperties>
</file>