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480" windowHeight="8190" tabRatio="818"/>
  </bookViews>
  <sheets>
    <sheet name="First Semester Grade" sheetId="1" r:id="rId1"/>
  </sheets>
  <definedNames>
    <definedName name="Excel_BuiltIn_Print_Area_1">#REF!</definedName>
    <definedName name="Excel_BuiltIn_Print_Area_2">#REF!</definedName>
    <definedName name="Excel_BuiltIn_Print_Area_3">#REF!</definedName>
    <definedName name="_xlnm.Print_Area" localSheetId="0">'First Semester Grade'!$A$1:$DJ$44</definedName>
  </definedNames>
  <calcPr calcId="125725"/>
</workbook>
</file>

<file path=xl/calcChain.xml><?xml version="1.0" encoding="utf-8"?>
<calcChain xmlns="http://schemas.openxmlformats.org/spreadsheetml/2006/main">
  <c r="G37" i="1"/>
  <c r="H37"/>
  <c r="I37"/>
  <c r="J37"/>
  <c r="K37"/>
  <c r="L37"/>
  <c r="M37"/>
  <c r="V37"/>
  <c r="W37"/>
  <c r="X37"/>
  <c r="Y37"/>
  <c r="Z37"/>
  <c r="AA37"/>
  <c r="V36"/>
  <c r="W36"/>
  <c r="X36"/>
  <c r="I36"/>
  <c r="J36"/>
  <c r="K36"/>
  <c r="L36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9"/>
  <c r="AL36"/>
  <c r="AL37"/>
  <c r="AH37"/>
  <c r="AI37"/>
  <c r="AJ37"/>
  <c r="AK37"/>
  <c r="CD36"/>
  <c r="CD37" s="1"/>
  <c r="CC36"/>
  <c r="CC37" s="1"/>
  <c r="AV36"/>
  <c r="AV37" s="1"/>
  <c r="AU36"/>
  <c r="AU37" s="1"/>
  <c r="BM36"/>
  <c r="BM37" s="1"/>
  <c r="O35"/>
  <c r="G9"/>
  <c r="M9" s="1"/>
  <c r="CB36"/>
  <c r="CB37" s="1"/>
  <c r="AT36"/>
  <c r="AT37" s="1"/>
  <c r="CV36"/>
  <c r="CV37" s="1"/>
  <c r="CW36"/>
  <c r="CW37" s="1"/>
  <c r="CX36"/>
  <c r="CX37" s="1"/>
  <c r="CY36"/>
  <c r="CY37" s="1"/>
  <c r="CZ36"/>
  <c r="CZ37" s="1"/>
  <c r="DA36"/>
  <c r="DA37" s="1"/>
  <c r="DB36"/>
  <c r="DB37" s="1"/>
  <c r="DC36"/>
  <c r="DC37" s="1"/>
  <c r="DD36"/>
  <c r="DD37" s="1"/>
  <c r="DE36"/>
  <c r="DE37" s="1"/>
  <c r="BL36"/>
  <c r="BL37" s="1"/>
  <c r="BK36"/>
  <c r="BK37" s="1"/>
  <c r="AS36"/>
  <c r="AS37" s="1"/>
  <c r="CU36"/>
  <c r="CU37" s="1"/>
  <c r="BJ36"/>
  <c r="BJ37" s="1"/>
  <c r="CR36"/>
  <c r="CR37" s="1"/>
  <c r="CS36"/>
  <c r="CS37" s="1"/>
  <c r="CT36"/>
  <c r="CT37" s="1"/>
  <c r="BT32"/>
  <c r="BT33"/>
  <c r="BT34"/>
  <c r="BR33"/>
  <c r="BR34"/>
  <c r="BB32"/>
  <c r="BB33"/>
  <c r="BB34"/>
  <c r="AZ34"/>
  <c r="AZ33"/>
  <c r="G32"/>
  <c r="M32" s="1"/>
  <c r="G33"/>
  <c r="M33" s="1"/>
  <c r="G34"/>
  <c r="M34" s="1"/>
  <c r="U36"/>
  <c r="U37" s="1"/>
  <c r="AK36"/>
  <c r="BI36"/>
  <c r="BI37" s="1"/>
  <c r="BQ36"/>
  <c r="BQ37" s="1"/>
  <c r="CA36"/>
  <c r="CA37" s="1"/>
  <c r="CG36"/>
  <c r="CG37" s="1"/>
  <c r="CQ36"/>
  <c r="CQ37" s="1"/>
  <c r="DF36"/>
  <c r="DF37" s="1"/>
  <c r="CJ32"/>
  <c r="CJ33"/>
  <c r="CJ34"/>
  <c r="CH33"/>
  <c r="CH34"/>
  <c r="DI34"/>
  <c r="DG34"/>
  <c r="DG33"/>
  <c r="DI33"/>
  <c r="BR12"/>
  <c r="BR13"/>
  <c r="BR14"/>
  <c r="BR15"/>
  <c r="BR16"/>
  <c r="BR17"/>
  <c r="BR18"/>
  <c r="BR19"/>
  <c r="BR20"/>
  <c r="BR21"/>
  <c r="BR22"/>
  <c r="BR23"/>
  <c r="BR24"/>
  <c r="BR25"/>
  <c r="BR26"/>
  <c r="BR27"/>
  <c r="BR28"/>
  <c r="BR29"/>
  <c r="BR30"/>
  <c r="BR31"/>
  <c r="BR32"/>
  <c r="AZ12"/>
  <c r="AZ13"/>
  <c r="AZ14"/>
  <c r="AZ15"/>
  <c r="AZ16"/>
  <c r="AZ17"/>
  <c r="AZ18"/>
  <c r="AZ19"/>
  <c r="AZ20"/>
  <c r="AZ21"/>
  <c r="AZ22"/>
  <c r="AZ23"/>
  <c r="AZ24"/>
  <c r="AZ25"/>
  <c r="AZ26"/>
  <c r="AZ27"/>
  <c r="AZ28"/>
  <c r="AZ29"/>
  <c r="AZ30"/>
  <c r="AZ31"/>
  <c r="AZ32"/>
  <c r="BB11" l="1"/>
  <c r="BB12"/>
  <c r="BB13"/>
  <c r="BB14"/>
  <c r="BB15"/>
  <c r="BB16"/>
  <c r="BB17"/>
  <c r="BB18"/>
  <c r="BB19"/>
  <c r="BB20"/>
  <c r="BB21"/>
  <c r="BB22"/>
  <c r="BB23"/>
  <c r="BB24"/>
  <c r="BB25"/>
  <c r="BB26"/>
  <c r="BB27"/>
  <c r="BB28"/>
  <c r="BB29"/>
  <c r="BB30"/>
  <c r="BB31"/>
  <c r="BB36" l="1"/>
  <c r="CH12"/>
  <c r="CH13"/>
  <c r="CH14"/>
  <c r="CH15"/>
  <c r="CH16"/>
  <c r="CH17"/>
  <c r="CH18"/>
  <c r="CH19"/>
  <c r="CH20"/>
  <c r="CH21"/>
  <c r="CH22"/>
  <c r="CH23"/>
  <c r="CH24"/>
  <c r="CH25"/>
  <c r="CH26"/>
  <c r="CH27"/>
  <c r="CH28"/>
  <c r="CH29"/>
  <c r="CH30"/>
  <c r="CH31"/>
  <c r="CH32"/>
  <c r="G12"/>
  <c r="M12" s="1"/>
  <c r="G13"/>
  <c r="M13" s="1"/>
  <c r="G14"/>
  <c r="M14" s="1"/>
  <c r="G15"/>
  <c r="M15" s="1"/>
  <c r="G16"/>
  <c r="M16" s="1"/>
  <c r="G17"/>
  <c r="M17" s="1"/>
  <c r="G18"/>
  <c r="M18" s="1"/>
  <c r="G19"/>
  <c r="M19" s="1"/>
  <c r="G20"/>
  <c r="M20" s="1"/>
  <c r="G21"/>
  <c r="M21" s="1"/>
  <c r="G22"/>
  <c r="M22" s="1"/>
  <c r="G23"/>
  <c r="M23" s="1"/>
  <c r="G24"/>
  <c r="M24" s="1"/>
  <c r="G25"/>
  <c r="M25" s="1"/>
  <c r="G26"/>
  <c r="M26" s="1"/>
  <c r="G27"/>
  <c r="M27" s="1"/>
  <c r="G28"/>
  <c r="M28" s="1"/>
  <c r="G29"/>
  <c r="M29" s="1"/>
  <c r="G30"/>
  <c r="M30" s="1"/>
  <c r="G31"/>
  <c r="M31" s="1"/>
  <c r="CJ18"/>
  <c r="CJ31"/>
  <c r="CJ17"/>
  <c r="CJ14"/>
  <c r="CJ30"/>
  <c r="CJ15"/>
  <c r="CJ20"/>
  <c r="CJ16"/>
  <c r="CJ23"/>
  <c r="CJ12"/>
  <c r="CJ13"/>
  <c r="CH11"/>
  <c r="CH36" s="1"/>
  <c r="CJ11"/>
  <c r="CJ22"/>
  <c r="CJ19"/>
  <c r="CJ25"/>
  <c r="CJ28"/>
  <c r="CJ21"/>
  <c r="CJ24"/>
  <c r="CJ27"/>
  <c r="CJ26"/>
  <c r="CJ29"/>
  <c r="CH9"/>
  <c r="CJ9"/>
  <c r="BT15"/>
  <c r="BT16"/>
  <c r="BT17"/>
  <c r="BT18"/>
  <c r="BT19"/>
  <c r="BT20"/>
  <c r="BT21"/>
  <c r="BT22"/>
  <c r="BT23"/>
  <c r="BT24"/>
  <c r="BT25"/>
  <c r="BT26"/>
  <c r="BT27"/>
  <c r="BT28"/>
  <c r="BT29"/>
  <c r="BT30"/>
  <c r="BT31"/>
  <c r="BT11"/>
  <c r="BT12"/>
  <c r="BT13"/>
  <c r="BT14"/>
  <c r="DI29"/>
  <c r="DG29"/>
  <c r="DI11"/>
  <c r="DI12"/>
  <c r="DI13"/>
  <c r="DI14"/>
  <c r="DI15"/>
  <c r="DI16"/>
  <c r="DI17"/>
  <c r="DI18"/>
  <c r="DI19"/>
  <c r="DI20"/>
  <c r="DI21"/>
  <c r="DI22"/>
  <c r="DI23"/>
  <c r="DI24"/>
  <c r="DI25"/>
  <c r="DI26"/>
  <c r="DI27"/>
  <c r="DI28"/>
  <c r="DI30"/>
  <c r="DI31"/>
  <c r="DI32"/>
  <c r="DI9"/>
  <c r="DG11"/>
  <c r="DG12"/>
  <c r="DG13"/>
  <c r="DG14"/>
  <c r="DG15"/>
  <c r="DG16"/>
  <c r="DG17"/>
  <c r="DG18"/>
  <c r="DG19"/>
  <c r="DG20"/>
  <c r="DG21"/>
  <c r="DG22"/>
  <c r="DG23"/>
  <c r="DG24"/>
  <c r="DG25"/>
  <c r="DG26"/>
  <c r="DG27"/>
  <c r="DG28"/>
  <c r="DG30"/>
  <c r="DG31"/>
  <c r="DG32"/>
  <c r="DG9"/>
  <c r="BT9"/>
  <c r="BR11"/>
  <c r="BR9"/>
  <c r="BB9"/>
  <c r="BB37" s="1"/>
  <c r="AZ11"/>
  <c r="AZ36" s="1"/>
  <c r="AZ9"/>
  <c r="G11" l="1"/>
  <c r="G36" s="1"/>
  <c r="BR36"/>
  <c r="BR37" s="1"/>
  <c r="AZ37"/>
  <c r="BT36"/>
  <c r="BT37" s="1"/>
  <c r="CJ36"/>
  <c r="CJ37" s="1"/>
  <c r="CH37"/>
  <c r="DG36"/>
  <c r="DG37" s="1"/>
  <c r="DI36"/>
  <c r="DI37" s="1"/>
  <c r="CI9"/>
  <c r="CK9"/>
  <c r="AI9" s="1"/>
  <c r="BA9"/>
  <c r="BC9"/>
  <c r="AG9" s="1"/>
  <c r="BS9"/>
  <c r="BU9" s="1"/>
  <c r="DJ9"/>
  <c r="DH9"/>
  <c r="M11" l="1"/>
  <c r="M36" s="1"/>
  <c r="CI12"/>
  <c r="CI11"/>
  <c r="BA12"/>
  <c r="BA11"/>
  <c r="BS12"/>
  <c r="BS11"/>
  <c r="AH9"/>
  <c r="AJ9"/>
  <c r="DH12"/>
  <c r="DJ12" s="1"/>
  <c r="DH11"/>
  <c r="Z9" l="1"/>
  <c r="F9" s="1"/>
  <c r="BC12"/>
  <c r="AG12" s="1"/>
  <c r="BU11"/>
  <c r="BU12"/>
  <c r="AH12" s="1"/>
  <c r="CK12"/>
  <c r="AI12" s="1"/>
  <c r="CI13"/>
  <c r="CK13" s="1"/>
  <c r="CI14"/>
  <c r="CK11"/>
  <c r="BC11"/>
  <c r="BA13"/>
  <c r="BC13" s="1"/>
  <c r="BA14"/>
  <c r="BS13"/>
  <c r="BU13" s="1"/>
  <c r="BS14"/>
  <c r="DJ11"/>
  <c r="DH13"/>
  <c r="DH14"/>
  <c r="DJ14" s="1"/>
  <c r="AJ12"/>
  <c r="DH15"/>
  <c r="DJ15" s="1"/>
  <c r="Y12" l="1"/>
  <c r="L9"/>
  <c r="H9"/>
  <c r="Y9"/>
  <c r="Z12"/>
  <c r="F12" s="1"/>
  <c r="BC14"/>
  <c r="AG14" s="1"/>
  <c r="BU14"/>
  <c r="AH14" s="1"/>
  <c r="AG11"/>
  <c r="DJ13"/>
  <c r="AJ13" s="1"/>
  <c r="CK14"/>
  <c r="AI14" s="1"/>
  <c r="AH11"/>
  <c r="AI11"/>
  <c r="AA12"/>
  <c r="AJ11"/>
  <c r="CI15"/>
  <c r="CK15" s="1"/>
  <c r="CI16"/>
  <c r="AI13"/>
  <c r="AG13"/>
  <c r="BA15"/>
  <c r="BC15" s="1"/>
  <c r="BA16"/>
  <c r="AH13"/>
  <c r="BS15"/>
  <c r="BU15" s="1"/>
  <c r="BS16"/>
  <c r="DH17"/>
  <c r="DJ17" s="1"/>
  <c r="AJ15"/>
  <c r="DH16"/>
  <c r="DJ16" s="1"/>
  <c r="AJ14"/>
  <c r="Y11" l="1"/>
  <c r="Y14"/>
  <c r="L12"/>
  <c r="N12" s="1"/>
  <c r="O12" s="1"/>
  <c r="H12"/>
  <c r="N9"/>
  <c r="Z11"/>
  <c r="Z14"/>
  <c r="F14" s="1"/>
  <c r="BC16"/>
  <c r="AG16" s="1"/>
  <c r="BU16"/>
  <c r="CK16"/>
  <c r="AI16" s="1"/>
  <c r="AA11"/>
  <c r="AA14"/>
  <c r="CI17"/>
  <c r="CK17" s="1"/>
  <c r="CI18"/>
  <c r="AI15"/>
  <c r="AG15"/>
  <c r="BA17"/>
  <c r="BC17" s="1"/>
  <c r="BA18"/>
  <c r="AH15"/>
  <c r="BS17"/>
  <c r="BU17" s="1"/>
  <c r="BS18"/>
  <c r="DH18"/>
  <c r="DJ18" s="1"/>
  <c r="AJ16"/>
  <c r="DH19"/>
  <c r="DJ19" s="1"/>
  <c r="AJ17"/>
  <c r="L14" l="1"/>
  <c r="N14" s="1"/>
  <c r="O14" s="1"/>
  <c r="H14"/>
  <c r="F11"/>
  <c r="Z13"/>
  <c r="F13" s="1"/>
  <c r="Y13"/>
  <c r="O9"/>
  <c r="BC18"/>
  <c r="AG18" s="1"/>
  <c r="BU18"/>
  <c r="AH18" s="1"/>
  <c r="AH16"/>
  <c r="CK18"/>
  <c r="AI18" s="1"/>
  <c r="AA13"/>
  <c r="CI19"/>
  <c r="CK19" s="1"/>
  <c r="CI20"/>
  <c r="AI17"/>
  <c r="AG17"/>
  <c r="BA19"/>
  <c r="BC19" s="1"/>
  <c r="BA20"/>
  <c r="AH17"/>
  <c r="BS19"/>
  <c r="BU19" s="1"/>
  <c r="BS20"/>
  <c r="DH21"/>
  <c r="DJ21" s="1"/>
  <c r="AJ19"/>
  <c r="DH20"/>
  <c r="DJ20" s="1"/>
  <c r="AJ18"/>
  <c r="Y18" l="1"/>
  <c r="Z15"/>
  <c r="Y15"/>
  <c r="L13"/>
  <c r="N13" s="1"/>
  <c r="O13" s="1"/>
  <c r="H13"/>
  <c r="L11"/>
  <c r="H11"/>
  <c r="Z18"/>
  <c r="F18" s="1"/>
  <c r="BC20"/>
  <c r="AG20" s="1"/>
  <c r="BU20"/>
  <c r="AH20" s="1"/>
  <c r="CK20"/>
  <c r="AI20" s="1"/>
  <c r="AA18"/>
  <c r="CI21"/>
  <c r="CK21" s="1"/>
  <c r="CI22"/>
  <c r="AI19"/>
  <c r="BA21"/>
  <c r="BC21" s="1"/>
  <c r="BA22"/>
  <c r="BC22" s="1"/>
  <c r="AH19"/>
  <c r="BS21"/>
  <c r="BU21" s="1"/>
  <c r="BS22"/>
  <c r="DH22"/>
  <c r="DJ22" s="1"/>
  <c r="AJ20"/>
  <c r="DH23"/>
  <c r="DJ23" s="1"/>
  <c r="AJ21"/>
  <c r="Y20" l="1"/>
  <c r="L18"/>
  <c r="N18" s="1"/>
  <c r="O18" s="1"/>
  <c r="H18"/>
  <c r="Z17"/>
  <c r="Y17"/>
  <c r="Z16"/>
  <c r="Y16"/>
  <c r="N11"/>
  <c r="F15"/>
  <c r="AA15"/>
  <c r="Z20"/>
  <c r="F20" s="1"/>
  <c r="BS24"/>
  <c r="BU22"/>
  <c r="AH22" s="1"/>
  <c r="AG19"/>
  <c r="CK22"/>
  <c r="AI22" s="1"/>
  <c r="AG22"/>
  <c r="AA20"/>
  <c r="CI23"/>
  <c r="CK23" s="1"/>
  <c r="CI24"/>
  <c r="AI21"/>
  <c r="AG21"/>
  <c r="BA23"/>
  <c r="BC23" s="1"/>
  <c r="BA24"/>
  <c r="BC24" s="1"/>
  <c r="AH21"/>
  <c r="BS23"/>
  <c r="DH25"/>
  <c r="DJ25" s="1"/>
  <c r="AJ23"/>
  <c r="DH24"/>
  <c r="DJ24" s="1"/>
  <c r="AJ22"/>
  <c r="Y22" l="1"/>
  <c r="Z19"/>
  <c r="Y19"/>
  <c r="L20"/>
  <c r="N20" s="1"/>
  <c r="O20" s="1"/>
  <c r="H20"/>
  <c r="L15"/>
  <c r="H15"/>
  <c r="O11"/>
  <c r="F16"/>
  <c r="AA16"/>
  <c r="F17"/>
  <c r="AA17"/>
  <c r="Z22"/>
  <c r="F22" s="1"/>
  <c r="BS25"/>
  <c r="BU23"/>
  <c r="AG24"/>
  <c r="BS26"/>
  <c r="BU24"/>
  <c r="AH24" s="1"/>
  <c r="CK24"/>
  <c r="AI24" s="1"/>
  <c r="CI25"/>
  <c r="CK25" s="1"/>
  <c r="CI26"/>
  <c r="AI23"/>
  <c r="AG23"/>
  <c r="BA25"/>
  <c r="BC25" s="1"/>
  <c r="BA26"/>
  <c r="BC26" s="1"/>
  <c r="AH23"/>
  <c r="DH26"/>
  <c r="DJ26" s="1"/>
  <c r="AJ26" s="1"/>
  <c r="AJ24"/>
  <c r="DH27"/>
  <c r="DJ27" s="1"/>
  <c r="AJ25"/>
  <c r="Y24" l="1"/>
  <c r="L22"/>
  <c r="N22" s="1"/>
  <c r="H22"/>
  <c r="Z21"/>
  <c r="Y21"/>
  <c r="L17"/>
  <c r="N17" s="1"/>
  <c r="O17" s="1"/>
  <c r="H17"/>
  <c r="L16"/>
  <c r="N16" s="1"/>
  <c r="O16" s="1"/>
  <c r="H16"/>
  <c r="N15"/>
  <c r="F19"/>
  <c r="AA19"/>
  <c r="Z24"/>
  <c r="F24" s="1"/>
  <c r="AG26"/>
  <c r="BS28"/>
  <c r="BU26"/>
  <c r="AH26" s="1"/>
  <c r="BS27"/>
  <c r="BU25"/>
  <c r="CK26"/>
  <c r="AI26" s="1"/>
  <c r="AA24"/>
  <c r="O22"/>
  <c r="AA22"/>
  <c r="CI27"/>
  <c r="CK27" s="1"/>
  <c r="CI28"/>
  <c r="AI25"/>
  <c r="AG25"/>
  <c r="BA27"/>
  <c r="BC27" s="1"/>
  <c r="BA28"/>
  <c r="AH25"/>
  <c r="DH29"/>
  <c r="DJ29" s="1"/>
  <c r="AJ27"/>
  <c r="DH28"/>
  <c r="DJ28" s="1"/>
  <c r="L24" l="1"/>
  <c r="N24" s="1"/>
  <c r="O24" s="1"/>
  <c r="H24"/>
  <c r="Z23"/>
  <c r="Y23"/>
  <c r="L19"/>
  <c r="H19"/>
  <c r="O15"/>
  <c r="F21"/>
  <c r="AA21"/>
  <c r="BA31"/>
  <c r="BC28"/>
  <c r="AG28" s="1"/>
  <c r="BS29"/>
  <c r="BU27"/>
  <c r="BS30"/>
  <c r="BU28"/>
  <c r="AH28" s="1"/>
  <c r="CK28"/>
  <c r="AI28" s="1"/>
  <c r="CI29"/>
  <c r="CK29" s="1"/>
  <c r="CI30"/>
  <c r="CI33" s="1"/>
  <c r="CK33" s="1"/>
  <c r="AI33" s="1"/>
  <c r="AI27"/>
  <c r="AG27"/>
  <c r="BA29"/>
  <c r="BA30"/>
  <c r="AH27"/>
  <c r="DH30"/>
  <c r="DJ30" s="1"/>
  <c r="AJ28"/>
  <c r="DH31"/>
  <c r="AJ29"/>
  <c r="Y28" l="1"/>
  <c r="Z25"/>
  <c r="Y25"/>
  <c r="Z26"/>
  <c r="Y26"/>
  <c r="L21"/>
  <c r="N21" s="1"/>
  <c r="O21" s="1"/>
  <c r="H21"/>
  <c r="N19"/>
  <c r="F23"/>
  <c r="AA23"/>
  <c r="Z28"/>
  <c r="F28" s="1"/>
  <c r="BA33"/>
  <c r="BC33" s="1"/>
  <c r="AG33" s="1"/>
  <c r="BC30"/>
  <c r="AG30" s="1"/>
  <c r="BA32"/>
  <c r="BC32" s="1"/>
  <c r="BC29"/>
  <c r="BS32"/>
  <c r="BU30"/>
  <c r="AH30" s="1"/>
  <c r="BS31"/>
  <c r="BU29"/>
  <c r="BA34"/>
  <c r="BC31"/>
  <c r="DH33"/>
  <c r="DJ31"/>
  <c r="AJ31" s="1"/>
  <c r="CK30"/>
  <c r="AI30" s="1"/>
  <c r="AA28"/>
  <c r="CI31"/>
  <c r="CI34" s="1"/>
  <c r="CI32"/>
  <c r="AI29"/>
  <c r="AG31"/>
  <c r="AH29"/>
  <c r="DH32"/>
  <c r="DH34" s="1"/>
  <c r="DH36" s="1"/>
  <c r="DH37" s="1"/>
  <c r="AJ30"/>
  <c r="Y30" l="1"/>
  <c r="L28"/>
  <c r="N28" s="1"/>
  <c r="H28"/>
  <c r="Z27"/>
  <c r="Y27"/>
  <c r="L23"/>
  <c r="H23"/>
  <c r="O19"/>
  <c r="F26"/>
  <c r="AA26"/>
  <c r="F25"/>
  <c r="AA25"/>
  <c r="Z30"/>
  <c r="F30" s="1"/>
  <c r="BC34"/>
  <c r="BA36"/>
  <c r="BA37" s="1"/>
  <c r="BS33"/>
  <c r="BU33" s="1"/>
  <c r="AH33" s="1"/>
  <c r="BU31"/>
  <c r="AH31" s="1"/>
  <c r="BS34"/>
  <c r="BU32"/>
  <c r="AH32" s="1"/>
  <c r="CI36"/>
  <c r="CI37" s="1"/>
  <c r="O28"/>
  <c r="CK34"/>
  <c r="DJ34"/>
  <c r="AJ34" s="1"/>
  <c r="DJ33"/>
  <c r="AJ33" s="1"/>
  <c r="DJ32"/>
  <c r="CK32"/>
  <c r="AI32" s="1"/>
  <c r="CK31"/>
  <c r="AI31" s="1"/>
  <c r="AG32"/>
  <c r="AG29"/>
  <c r="AA30"/>
  <c r="AJ32"/>
  <c r="Y32" l="1"/>
  <c r="Y33"/>
  <c r="Z29"/>
  <c r="F29" s="1"/>
  <c r="Y29"/>
  <c r="L30"/>
  <c r="N30" s="1"/>
  <c r="O30" s="1"/>
  <c r="H30"/>
  <c r="L25"/>
  <c r="N25" s="1"/>
  <c r="O25" s="1"/>
  <c r="H25"/>
  <c r="L26"/>
  <c r="N26" s="1"/>
  <c r="O26" s="1"/>
  <c r="H26"/>
  <c r="N23"/>
  <c r="F27"/>
  <c r="AA27"/>
  <c r="Z32"/>
  <c r="Z33"/>
  <c r="AI34"/>
  <c r="AI36" s="1"/>
  <c r="CK36"/>
  <c r="CK37" s="1"/>
  <c r="BU34"/>
  <c r="BS36"/>
  <c r="BS37" s="1"/>
  <c r="AG34"/>
  <c r="BC36"/>
  <c r="BC37" s="1"/>
  <c r="AJ36"/>
  <c r="AG36"/>
  <c r="AG37" s="1"/>
  <c r="DJ36"/>
  <c r="DJ37" s="1"/>
  <c r="F33" l="1"/>
  <c r="AA33"/>
  <c r="F32"/>
  <c r="AA32"/>
  <c r="Z31"/>
  <c r="Y31"/>
  <c r="L27"/>
  <c r="H27"/>
  <c r="O23"/>
  <c r="L29"/>
  <c r="N29" s="1"/>
  <c r="H29"/>
  <c r="AH34"/>
  <c r="BU36"/>
  <c r="BU37" s="1"/>
  <c r="AA29"/>
  <c r="O29"/>
  <c r="N27" l="1"/>
  <c r="F31"/>
  <c r="AA31"/>
  <c r="L32"/>
  <c r="N32" s="1"/>
  <c r="H32"/>
  <c r="L33"/>
  <c r="N33" s="1"/>
  <c r="O33" s="1"/>
  <c r="H33"/>
  <c r="AH36"/>
  <c r="Z34" l="1"/>
  <c r="Y34"/>
  <c r="Y36" s="1"/>
  <c r="L31"/>
  <c r="N31" s="1"/>
  <c r="O31" s="1"/>
  <c r="H31"/>
  <c r="O27"/>
  <c r="F34" l="1"/>
  <c r="AA34"/>
  <c r="Z36"/>
  <c r="O32"/>
  <c r="AA36" l="1"/>
  <c r="L34"/>
  <c r="H34"/>
  <c r="F36"/>
  <c r="F37" s="1"/>
  <c r="H36" l="1"/>
  <c r="N34"/>
  <c r="O34" l="1"/>
  <c r="N36"/>
  <c r="N37" s="1"/>
  <c r="O36" l="1"/>
  <c r="O37"/>
</calcChain>
</file>

<file path=xl/sharedStrings.xml><?xml version="1.0" encoding="utf-8"?>
<sst xmlns="http://schemas.openxmlformats.org/spreadsheetml/2006/main" count="836" uniqueCount="153">
  <si>
    <t>Teacher: Angelo Virrey</t>
  </si>
  <si>
    <t>Total</t>
  </si>
  <si>
    <t>Percentage</t>
  </si>
  <si>
    <t>Name</t>
  </si>
  <si>
    <t>Level</t>
  </si>
  <si>
    <t>Score</t>
  </si>
  <si>
    <t xml:space="preserve">Percentage </t>
  </si>
  <si>
    <t>Rating</t>
  </si>
  <si>
    <t>Work</t>
  </si>
  <si>
    <t>Nick</t>
  </si>
  <si>
    <t>Test</t>
  </si>
  <si>
    <t>Names</t>
  </si>
  <si>
    <t>,</t>
  </si>
  <si>
    <t>Note:</t>
  </si>
  <si>
    <t xml:space="preserve">Total </t>
  </si>
  <si>
    <t xml:space="preserve">Average </t>
  </si>
  <si>
    <t>score</t>
  </si>
  <si>
    <t>Points</t>
  </si>
  <si>
    <t>Weighted</t>
  </si>
  <si>
    <t>Average</t>
  </si>
  <si>
    <t>R/P/A</t>
  </si>
  <si>
    <t>E - Absent with Excuse</t>
  </si>
  <si>
    <t>Grade</t>
  </si>
  <si>
    <t>Grade Percentage</t>
  </si>
  <si>
    <t xml:space="preserve">Nuttapong   </t>
  </si>
  <si>
    <t xml:space="preserve">Attamun  </t>
  </si>
  <si>
    <t xml:space="preserve">Ponrat   </t>
  </si>
  <si>
    <t>Phandin</t>
  </si>
  <si>
    <t xml:space="preserve">Punnathorn    </t>
  </si>
  <si>
    <t xml:space="preserve">Tanagorn   </t>
  </si>
  <si>
    <t xml:space="preserve">Thitiwat    </t>
  </si>
  <si>
    <t xml:space="preserve">Kongpop    </t>
  </si>
  <si>
    <t xml:space="preserve">Chaiwat    </t>
  </si>
  <si>
    <t>Aikorn</t>
  </si>
  <si>
    <t xml:space="preserve">Bantita   </t>
  </si>
  <si>
    <t xml:space="preserve">Putamapon    </t>
  </si>
  <si>
    <t xml:space="preserve">Patrapon    </t>
  </si>
  <si>
    <t xml:space="preserve">Pancheewa </t>
  </si>
  <si>
    <t xml:space="preserve">Sataporn  </t>
  </si>
  <si>
    <t>Warintorn</t>
  </si>
  <si>
    <t>Pitsinee</t>
  </si>
  <si>
    <t xml:space="preserve">Farida   </t>
  </si>
  <si>
    <t xml:space="preserve">Tanyatorn   </t>
  </si>
  <si>
    <t xml:space="preserve">Tanwarat    </t>
  </si>
  <si>
    <t>Natnicha</t>
  </si>
  <si>
    <t xml:space="preserve">Sasiyakorn     </t>
  </si>
  <si>
    <t>Sathita</t>
  </si>
  <si>
    <t>Pitcha</t>
  </si>
  <si>
    <t>Tonkaew</t>
  </si>
  <si>
    <t>Chalermsaen</t>
  </si>
  <si>
    <t>Chaisiri</t>
  </si>
  <si>
    <t>Dungkong</t>
  </si>
  <si>
    <t>Sangngean</t>
  </si>
  <si>
    <t>Pevmpul</t>
  </si>
  <si>
    <t>Itharat</t>
  </si>
  <si>
    <t>Pattanasoon</t>
  </si>
  <si>
    <t>Aryuwat</t>
  </si>
  <si>
    <t>Chatjarkrul</t>
  </si>
  <si>
    <t>Petto</t>
  </si>
  <si>
    <t>Sopavanus</t>
  </si>
  <si>
    <t>Chanchomnong</t>
  </si>
  <si>
    <t>Keanwicha</t>
  </si>
  <si>
    <t>Poonsawaspong</t>
  </si>
  <si>
    <t>Thongprasert</t>
  </si>
  <si>
    <t>Thonhongsa</t>
  </si>
  <si>
    <t>Siew</t>
  </si>
  <si>
    <t>Siriumnat</t>
  </si>
  <si>
    <t>Bounin</t>
  </si>
  <si>
    <t>Janchai</t>
  </si>
  <si>
    <t>Yaso</t>
  </si>
  <si>
    <t>Saengkhampai</t>
  </si>
  <si>
    <t>Bumroongchai</t>
  </si>
  <si>
    <t>Bom</t>
  </si>
  <si>
    <t>Att</t>
  </si>
  <si>
    <t>Matoom</t>
  </si>
  <si>
    <t>Dar</t>
  </si>
  <si>
    <t>Pun</t>
  </si>
  <si>
    <t>Dew</t>
  </si>
  <si>
    <t>Ice</t>
  </si>
  <si>
    <t>Kongpop</t>
  </si>
  <si>
    <t>Kwan</t>
  </si>
  <si>
    <t>Aik</t>
  </si>
  <si>
    <t>Bai-Bua</t>
  </si>
  <si>
    <t>Plai</t>
  </si>
  <si>
    <t>Ying</t>
  </si>
  <si>
    <t>Pai</t>
  </si>
  <si>
    <t>Bai - mon</t>
  </si>
  <si>
    <t>Bai - Tong</t>
  </si>
  <si>
    <t>Kookkik</t>
  </si>
  <si>
    <t>Yun - Yun</t>
  </si>
  <si>
    <t>Miew</t>
  </si>
  <si>
    <t>Benz</t>
  </si>
  <si>
    <t>Bull</t>
  </si>
  <si>
    <t>Natty</t>
  </si>
  <si>
    <t>Am</t>
  </si>
  <si>
    <t>Chaw</t>
  </si>
  <si>
    <t xml:space="preserve">GRADES IN THE WORKSHEETS </t>
  </si>
  <si>
    <t>Grades in Quizzes</t>
  </si>
  <si>
    <t>Subject : Health 5</t>
  </si>
  <si>
    <t>Class : Pratom 5/10</t>
  </si>
  <si>
    <t xml:space="preserve">  </t>
  </si>
  <si>
    <t xml:space="preserve">             </t>
  </si>
  <si>
    <t xml:space="preserve">               Teacher</t>
  </si>
  <si>
    <t xml:space="preserve">              Teacher</t>
  </si>
  <si>
    <t xml:space="preserve">                   Teacher</t>
  </si>
  <si>
    <t xml:space="preserve">           Teacher</t>
  </si>
  <si>
    <r>
      <t xml:space="preserve">   </t>
    </r>
    <r>
      <rPr>
        <b/>
        <u/>
        <sz val="16"/>
        <rFont val="Arial"/>
        <family val="2"/>
        <charset val="1"/>
      </rPr>
      <t xml:space="preserve">       Angelo Virrey      </t>
    </r>
  </si>
  <si>
    <r>
      <t xml:space="preserve">       Angelo Virrey       </t>
    </r>
    <r>
      <rPr>
        <b/>
        <sz val="16"/>
        <rFont val="Arial"/>
        <family val="2"/>
        <charset val="1"/>
      </rPr>
      <t xml:space="preserve"> </t>
    </r>
  </si>
  <si>
    <r>
      <t xml:space="preserve">    </t>
    </r>
    <r>
      <rPr>
        <b/>
        <u/>
        <sz val="16"/>
        <rFont val="Arial"/>
        <family val="2"/>
        <charset val="1"/>
      </rPr>
      <t xml:space="preserve">      Angelo Virrey      </t>
    </r>
    <r>
      <rPr>
        <b/>
        <sz val="16"/>
        <rFont val="Arial"/>
        <family val="2"/>
        <charset val="1"/>
      </rPr>
      <t xml:space="preserve">   </t>
    </r>
  </si>
  <si>
    <r>
      <t xml:space="preserve">       Angelo Virrey      </t>
    </r>
    <r>
      <rPr>
        <b/>
        <sz val="16"/>
        <color indexed="8"/>
        <rFont val="Arial"/>
        <family val="2"/>
        <charset val="1"/>
      </rPr>
      <t xml:space="preserve">  </t>
    </r>
  </si>
  <si>
    <t>Worksheet Score</t>
  </si>
  <si>
    <t xml:space="preserve">        Quiz Score</t>
  </si>
  <si>
    <t xml:space="preserve">   Spelling Test Score</t>
  </si>
  <si>
    <t xml:space="preserve">Grades in the Spelling Tests </t>
  </si>
  <si>
    <t>Quiz</t>
  </si>
  <si>
    <t>Lesson</t>
  </si>
  <si>
    <t>Spelling</t>
  </si>
  <si>
    <t>Sheets</t>
  </si>
  <si>
    <t xml:space="preserve">        </t>
  </si>
  <si>
    <t xml:space="preserve">            Attitude   </t>
  </si>
  <si>
    <t>R/P/A - Recitation/Participation/</t>
  </si>
  <si>
    <t>Lesson Quiz---------20%</t>
  </si>
  <si>
    <t>R/P/A -----------------15%</t>
  </si>
  <si>
    <t>Total-----------------100%</t>
  </si>
  <si>
    <t>Spelling Test -------25%</t>
  </si>
  <si>
    <t xml:space="preserve">   Components</t>
  </si>
  <si>
    <t>Term : First Term</t>
  </si>
  <si>
    <t>COMPUTATION OF THE GRADES  DURING THE FIRST TERM</t>
  </si>
  <si>
    <t>Term: First Term</t>
  </si>
  <si>
    <t xml:space="preserve">Average Points/Grade </t>
  </si>
  <si>
    <t>Percentage Grade</t>
  </si>
  <si>
    <t xml:space="preserve">Average Score/Grade </t>
  </si>
  <si>
    <t>During the Term</t>
  </si>
  <si>
    <t>End of the Term</t>
  </si>
  <si>
    <t>First Term Grades in Health 5 and P.E. 5</t>
  </si>
  <si>
    <t>Health</t>
  </si>
  <si>
    <t>During</t>
  </si>
  <si>
    <t>End</t>
  </si>
  <si>
    <t>P.E.</t>
  </si>
  <si>
    <t>Health and P.E.</t>
  </si>
  <si>
    <t>Computation of the Grades for the First Term in Health 5</t>
  </si>
  <si>
    <t xml:space="preserve">Term : First First                                                                                                          </t>
  </si>
  <si>
    <t xml:space="preserve">Subject : Health 5 and P.E. 5                                                                                                                 </t>
  </si>
  <si>
    <t>Health Teacher: Angelo Virrey</t>
  </si>
  <si>
    <t>P.E.  Teacher: Job Lamboso</t>
  </si>
  <si>
    <t>Work Sheet ---------15%</t>
  </si>
  <si>
    <t xml:space="preserve">Workbook Score </t>
  </si>
  <si>
    <t xml:space="preserve">GRADES IN THE WORKBOOK   </t>
  </si>
  <si>
    <t>Workbook</t>
  </si>
  <si>
    <t>Workbook-----------25%</t>
  </si>
  <si>
    <t>Number</t>
  </si>
  <si>
    <t>Job Lamboso</t>
  </si>
  <si>
    <t xml:space="preserve"> P.E. Teacher</t>
  </si>
</sst>
</file>

<file path=xl/styles.xml><?xml version="1.0" encoding="utf-8"?>
<styleSheet xmlns="http://schemas.openxmlformats.org/spreadsheetml/2006/main">
  <fonts count="11">
    <font>
      <sz val="10"/>
      <name val="Arial"/>
      <family val="2"/>
      <charset val="222"/>
    </font>
    <font>
      <sz val="10"/>
      <name val="Arial"/>
      <family val="2"/>
    </font>
    <font>
      <b/>
      <sz val="16"/>
      <color indexed="8"/>
      <name val="Arial"/>
      <family val="2"/>
      <charset val="1"/>
    </font>
    <font>
      <b/>
      <sz val="16"/>
      <name val="Arial"/>
      <family val="2"/>
      <charset val="1"/>
    </font>
    <font>
      <sz val="16"/>
      <name val="Arial"/>
      <family val="2"/>
      <charset val="1"/>
    </font>
    <font>
      <b/>
      <sz val="16"/>
      <color theme="1"/>
      <name val="Arial"/>
      <family val="2"/>
      <charset val="1"/>
    </font>
    <font>
      <b/>
      <u/>
      <sz val="16"/>
      <name val="Arial"/>
      <family val="2"/>
      <charset val="1"/>
    </font>
    <font>
      <b/>
      <u/>
      <sz val="16"/>
      <color indexed="8"/>
      <name val="Arial"/>
      <family val="2"/>
      <charset val="1"/>
    </font>
    <font>
      <b/>
      <sz val="16"/>
      <name val="Arial"/>
      <family val="2"/>
    </font>
    <font>
      <b/>
      <sz val="16"/>
      <color indexed="8"/>
      <name val="Arial"/>
      <family val="2"/>
    </font>
    <font>
      <b/>
      <u/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</borders>
  <cellStyleXfs count="2">
    <xf numFmtId="0" fontId="0" fillId="0" borderId="0"/>
    <xf numFmtId="9" fontId="1" fillId="0" borderId="0" applyFill="0" applyBorder="0" applyAlignment="0" applyProtection="0"/>
  </cellStyleXfs>
  <cellXfs count="106">
    <xf numFmtId="0" fontId="0" fillId="0" borderId="0" xfId="0"/>
    <xf numFmtId="0" fontId="4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" xfId="0" applyFont="1" applyBorder="1" applyAlignment="1"/>
    <xf numFmtId="0" fontId="3" fillId="0" borderId="3" xfId="0" applyFont="1" applyBorder="1"/>
    <xf numFmtId="0" fontId="3" fillId="0" borderId="0" xfId="0" applyFont="1" applyBorder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5" xfId="0" applyFont="1" applyBorder="1" applyAlignment="1"/>
    <xf numFmtId="0" fontId="3" fillId="0" borderId="9" xfId="0" applyFont="1" applyBorder="1"/>
    <xf numFmtId="0" fontId="3" fillId="0" borderId="5" xfId="0" applyFont="1" applyBorder="1"/>
    <xf numFmtId="1" fontId="3" fillId="0" borderId="4" xfId="0" applyNumberFormat="1" applyFont="1" applyBorder="1" applyAlignment="1">
      <alignment horizontal="center"/>
    </xf>
    <xf numFmtId="9" fontId="3" fillId="0" borderId="3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2" xfId="0" applyNumberFormat="1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0" fontId="3" fillId="0" borderId="2" xfId="0" applyFont="1" applyBorder="1"/>
    <xf numFmtId="0" fontId="3" fillId="0" borderId="12" xfId="0" applyFont="1" applyBorder="1"/>
    <xf numFmtId="0" fontId="3" fillId="0" borderId="4" xfId="0" applyFont="1" applyBorder="1"/>
    <xf numFmtId="0" fontId="3" fillId="0" borderId="14" xfId="0" applyFont="1" applyBorder="1"/>
    <xf numFmtId="0" fontId="3" fillId="0" borderId="15" xfId="0" applyFont="1" applyBorder="1"/>
    <xf numFmtId="0" fontId="2" fillId="0" borderId="15" xfId="0" applyFont="1" applyBorder="1"/>
    <xf numFmtId="0" fontId="2" fillId="0" borderId="16" xfId="0" applyFont="1" applyBorder="1" applyAlignment="1">
      <alignment horizontal="left" vertical="center"/>
    </xf>
    <xf numFmtId="0" fontId="2" fillId="0" borderId="12" xfId="0" applyFont="1" applyBorder="1"/>
    <xf numFmtId="0" fontId="2" fillId="0" borderId="17" xfId="0" applyFont="1" applyBorder="1" applyAlignment="1">
      <alignment horizontal="left" vertical="center"/>
    </xf>
    <xf numFmtId="0" fontId="2" fillId="0" borderId="16" xfId="0" applyFont="1" applyBorder="1" applyAlignment="1">
      <alignment vertical="center"/>
    </xf>
    <xf numFmtId="1" fontId="3" fillId="0" borderId="3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0" fontId="2" fillId="2" borderId="16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vertical="center"/>
    </xf>
    <xf numFmtId="0" fontId="5" fillId="2" borderId="16" xfId="0" applyFont="1" applyFill="1" applyBorder="1" applyAlignment="1">
      <alignment horizontal="left" vertical="center"/>
    </xf>
    <xf numFmtId="0" fontId="5" fillId="2" borderId="17" xfId="0" applyFont="1" applyFill="1" applyBorder="1" applyAlignment="1">
      <alignment horizontal="left" vertical="center"/>
    </xf>
    <xf numFmtId="0" fontId="5" fillId="2" borderId="16" xfId="0" applyFont="1" applyFill="1" applyBorder="1" applyAlignment="1">
      <alignment vertical="center"/>
    </xf>
    <xf numFmtId="0" fontId="2" fillId="0" borderId="2" xfId="0" applyFont="1" applyBorder="1"/>
    <xf numFmtId="0" fontId="2" fillId="0" borderId="6" xfId="0" applyFont="1" applyBorder="1"/>
    <xf numFmtId="0" fontId="2" fillId="0" borderId="0" xfId="0" applyFont="1" applyBorder="1"/>
    <xf numFmtId="1" fontId="3" fillId="0" borderId="0" xfId="0" applyNumberFormat="1" applyFont="1" applyAlignment="1">
      <alignment horizontal="center"/>
    </xf>
    <xf numFmtId="1" fontId="2" fillId="0" borderId="0" xfId="0" applyNumberFormat="1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3" xfId="0" applyFont="1" applyBorder="1"/>
    <xf numFmtId="0" fontId="8" fillId="0" borderId="4" xfId="0" applyFont="1" applyBorder="1" applyAlignment="1">
      <alignment horizontal="center"/>
    </xf>
    <xf numFmtId="1" fontId="8" fillId="0" borderId="4" xfId="0" applyNumberFormat="1" applyFont="1" applyBorder="1" applyAlignment="1">
      <alignment horizontal="center"/>
    </xf>
    <xf numFmtId="0" fontId="8" fillId="0" borderId="4" xfId="0" applyNumberFormat="1" applyFont="1" applyBorder="1" applyAlignment="1">
      <alignment horizontal="center"/>
    </xf>
    <xf numFmtId="0" fontId="3" fillId="0" borderId="18" xfId="0" applyFont="1" applyBorder="1"/>
    <xf numFmtId="0" fontId="3" fillId="0" borderId="11" xfId="0" applyFont="1" applyBorder="1"/>
    <xf numFmtId="0" fontId="2" fillId="0" borderId="4" xfId="0" applyFont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9" fillId="0" borderId="0" xfId="0" applyFont="1"/>
    <xf numFmtId="0" fontId="8" fillId="0" borderId="0" xfId="0" applyFont="1"/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1" fontId="3" fillId="3" borderId="4" xfId="0" applyNumberFormat="1" applyFont="1" applyFill="1" applyBorder="1" applyAlignment="1">
      <alignment horizontal="center"/>
    </xf>
    <xf numFmtId="1" fontId="3" fillId="4" borderId="4" xfId="0" applyNumberFormat="1" applyFont="1" applyFill="1" applyBorder="1" applyAlignment="1">
      <alignment horizontal="center"/>
    </xf>
    <xf numFmtId="1" fontId="3" fillId="3" borderId="5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" fontId="2" fillId="3" borderId="6" xfId="0" applyNumberFormat="1" applyFont="1" applyFill="1" applyBorder="1" applyAlignment="1">
      <alignment horizontal="center"/>
    </xf>
    <xf numFmtId="0" fontId="3" fillId="3" borderId="1" xfId="0" applyFont="1" applyFill="1" applyBorder="1" applyAlignment="1"/>
    <xf numFmtId="1" fontId="3" fillId="0" borderId="4" xfId="1" applyNumberFormat="1" applyFont="1" applyBorder="1" applyAlignment="1">
      <alignment horizontal="center"/>
    </xf>
    <xf numFmtId="0" fontId="10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J54"/>
  <sheetViews>
    <sheetView tabSelected="1" view="pageLayout" topLeftCell="P1" zoomScale="66" zoomScaleNormal="78" zoomScaleSheetLayoutView="68" zoomScalePageLayoutView="66" workbookViewId="0">
      <selection activeCell="P1" sqref="P1:AA1"/>
    </sheetView>
  </sheetViews>
  <sheetFormatPr defaultColWidth="6.5703125" defaultRowHeight="14.25" customHeight="1"/>
  <cols>
    <col min="1" max="1" width="16.5703125" style="1" customWidth="1"/>
    <col min="2" max="2" width="24.140625" style="1" customWidth="1"/>
    <col min="3" max="3" width="2.42578125" style="1" customWidth="1"/>
    <col min="4" max="4" width="29.140625" style="1" customWidth="1"/>
    <col min="5" max="5" width="19.7109375" style="1" customWidth="1"/>
    <col min="6" max="6" width="16.42578125" style="1" customWidth="1"/>
    <col min="7" max="7" width="13.42578125" style="1" customWidth="1"/>
    <col min="8" max="8" width="12.5703125" style="1" customWidth="1"/>
    <col min="9" max="10" width="11.85546875" style="1" customWidth="1"/>
    <col min="11" max="11" width="14" style="1" customWidth="1"/>
    <col min="12" max="12" width="15.7109375" style="1" customWidth="1"/>
    <col min="13" max="13" width="15.85546875" style="1" customWidth="1"/>
    <col min="14" max="14" width="17.5703125" style="1" customWidth="1"/>
    <col min="15" max="15" width="27.5703125" style="1" customWidth="1"/>
    <col min="16" max="16" width="18.5703125" style="1" customWidth="1"/>
    <col min="17" max="17" width="24.28515625" style="1" customWidth="1"/>
    <col min="18" max="18" width="2.42578125" style="1" customWidth="1"/>
    <col min="19" max="19" width="31.42578125" style="1" customWidth="1"/>
    <col min="20" max="20" width="21.85546875" style="1" customWidth="1"/>
    <col min="21" max="21" width="19.5703125" style="1" customWidth="1"/>
    <col min="22" max="22" width="28.7109375" style="1" customWidth="1"/>
    <col min="23" max="23" width="26.140625" style="1" customWidth="1"/>
    <col min="24" max="24" width="0.85546875" style="1" customWidth="1"/>
    <col min="25" max="25" width="27.5703125" style="1" customWidth="1"/>
    <col min="26" max="26" width="21.7109375" style="1" customWidth="1"/>
    <col min="27" max="27" width="25.42578125" style="1" customWidth="1"/>
    <col min="28" max="28" width="18.28515625" style="1" customWidth="1"/>
    <col min="29" max="29" width="19.42578125" style="1" customWidth="1"/>
    <col min="30" max="30" width="2.42578125" style="1" customWidth="1"/>
    <col min="31" max="31" width="28.42578125" style="1" customWidth="1"/>
    <col min="32" max="32" width="20.7109375" style="1" customWidth="1"/>
    <col min="33" max="33" width="18.42578125" style="1" customWidth="1"/>
    <col min="34" max="34" width="19.28515625" style="1" customWidth="1"/>
    <col min="35" max="35" width="18.85546875" style="1" customWidth="1"/>
    <col min="36" max="36" width="20.7109375" style="1" customWidth="1"/>
    <col min="37" max="37" width="15.5703125" style="1" customWidth="1"/>
    <col min="38" max="38" width="21" style="1" customWidth="1"/>
    <col min="39" max="39" width="20.42578125" style="1" customWidth="1"/>
    <col min="40" max="40" width="18" style="1" customWidth="1"/>
    <col min="41" max="41" width="24.42578125" style="1" customWidth="1"/>
    <col min="42" max="42" width="2.42578125" style="1" customWidth="1"/>
    <col min="43" max="43" width="30.7109375" style="1" customWidth="1"/>
    <col min="44" max="44" width="22.5703125" style="1" customWidth="1"/>
    <col min="45" max="45" width="15.28515625" style="1" customWidth="1"/>
    <col min="46" max="46" width="13.5703125" style="1" customWidth="1"/>
    <col min="47" max="47" width="13.140625" style="1" customWidth="1"/>
    <col min="48" max="48" width="14" style="1" customWidth="1"/>
    <col min="49" max="49" width="7.85546875" style="1" customWidth="1"/>
    <col min="50" max="50" width="8.140625" style="1" customWidth="1"/>
    <col min="51" max="51" width="1" style="1" customWidth="1"/>
    <col min="52" max="52" width="17.28515625" style="1" customWidth="1"/>
    <col min="53" max="53" width="10.28515625" style="1" hidden="1" customWidth="1"/>
    <col min="54" max="54" width="18" style="1" customWidth="1"/>
    <col min="55" max="55" width="23.7109375" style="1" customWidth="1"/>
    <col min="56" max="56" width="16.28515625" style="1" customWidth="1"/>
    <col min="57" max="57" width="23.85546875" style="1" customWidth="1"/>
    <col min="58" max="58" width="2.42578125" style="1" customWidth="1"/>
    <col min="59" max="59" width="31.85546875" style="1" customWidth="1"/>
    <col min="60" max="60" width="21.7109375" style="1" customWidth="1"/>
    <col min="61" max="61" width="15.28515625" style="1" customWidth="1"/>
    <col min="62" max="62" width="11.85546875" style="1" customWidth="1"/>
    <col min="63" max="63" width="12.5703125" style="1" customWidth="1"/>
    <col min="64" max="64" width="14.28515625" style="1" customWidth="1"/>
    <col min="65" max="65" width="12.7109375" style="1" customWidth="1"/>
    <col min="66" max="66" width="9.140625" style="1" customWidth="1"/>
    <col min="67" max="67" width="9" style="1" customWidth="1"/>
    <col min="68" max="68" width="8.5703125" style="1" customWidth="1"/>
    <col min="69" max="69" width="1" style="1" customWidth="1"/>
    <col min="70" max="70" width="15.7109375" style="1" customWidth="1"/>
    <col min="71" max="71" width="0.28515625" style="1" hidden="1" customWidth="1"/>
    <col min="72" max="72" width="14.28515625" style="1" customWidth="1"/>
    <col min="73" max="73" width="19" style="1" customWidth="1"/>
    <col min="74" max="74" width="17" style="1" customWidth="1"/>
    <col min="75" max="75" width="25.42578125" style="1" customWidth="1"/>
    <col min="76" max="76" width="2.42578125" style="1" customWidth="1"/>
    <col min="77" max="77" width="32.140625" style="1" customWidth="1"/>
    <col min="78" max="78" width="20.140625" style="1" customWidth="1"/>
    <col min="79" max="79" width="13.5703125" style="1" customWidth="1"/>
    <col min="80" max="80" width="13.85546875" style="1" customWidth="1"/>
    <col min="81" max="81" width="12.5703125" style="1" customWidth="1"/>
    <col min="82" max="82" width="13.7109375" style="1" customWidth="1"/>
    <col min="83" max="84" width="7.7109375" style="1" customWidth="1"/>
    <col min="85" max="85" width="1.140625" style="1" customWidth="1"/>
    <col min="86" max="86" width="17.140625" style="1" customWidth="1"/>
    <col min="87" max="87" width="5.28515625" style="1" hidden="1" customWidth="1"/>
    <col min="88" max="88" width="22.42578125" style="1" customWidth="1"/>
    <col min="89" max="89" width="28.5703125" style="1" customWidth="1"/>
    <col min="90" max="90" width="14.28515625" style="1" customWidth="1"/>
    <col min="91" max="91" width="19.42578125" style="1" customWidth="1"/>
    <col min="92" max="92" width="2.42578125" style="1" customWidth="1"/>
    <col min="93" max="93" width="26.5703125" style="1" customWidth="1"/>
    <col min="94" max="94" width="18.5703125" style="1" customWidth="1"/>
    <col min="95" max="95" width="9.28515625" style="1" customWidth="1"/>
    <col min="96" max="96" width="9" style="1" customWidth="1"/>
    <col min="97" max="97" width="8.85546875" style="1" customWidth="1"/>
    <col min="98" max="99" width="8.7109375" style="1" customWidth="1"/>
    <col min="100" max="100" width="7.85546875" style="1" customWidth="1"/>
    <col min="101" max="101" width="8.28515625" style="1" customWidth="1"/>
    <col min="102" max="102" width="7.28515625" style="1" customWidth="1"/>
    <col min="103" max="108" width="7.140625" style="1" customWidth="1"/>
    <col min="109" max="109" width="8" style="1" customWidth="1"/>
    <col min="110" max="110" width="0.7109375" style="1" customWidth="1"/>
    <col min="111" max="111" width="14.85546875" style="1" customWidth="1"/>
    <col min="112" max="112" width="13.5703125" style="1" hidden="1" customWidth="1"/>
    <col min="113" max="113" width="15.28515625" style="1" customWidth="1"/>
    <col min="114" max="114" width="20.85546875" style="1" customWidth="1"/>
    <col min="115" max="16384" width="6.5703125" style="1"/>
  </cols>
  <sheetData>
    <row r="1" spans="1:114" ht="20.85" customHeight="1">
      <c r="A1" s="95" t="s">
        <v>134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 t="s">
        <v>140</v>
      </c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6" t="s">
        <v>127</v>
      </c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 t="s">
        <v>97</v>
      </c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 t="s">
        <v>113</v>
      </c>
      <c r="BE1" s="96"/>
      <c r="BF1" s="96"/>
      <c r="BG1" s="96"/>
      <c r="BH1" s="96"/>
      <c r="BI1" s="96"/>
      <c r="BJ1" s="96"/>
      <c r="BK1" s="96"/>
      <c r="BL1" s="96"/>
      <c r="BM1" s="96"/>
      <c r="BN1" s="96"/>
      <c r="BO1" s="96"/>
      <c r="BP1" s="96"/>
      <c r="BQ1" s="96"/>
      <c r="BR1" s="96"/>
      <c r="BS1" s="96"/>
      <c r="BT1" s="96"/>
      <c r="BU1" s="96"/>
      <c r="BV1" s="96" t="s">
        <v>96</v>
      </c>
      <c r="BW1" s="96"/>
      <c r="BX1" s="96"/>
      <c r="BY1" s="96"/>
      <c r="BZ1" s="96"/>
      <c r="CA1" s="96"/>
      <c r="CB1" s="96"/>
      <c r="CC1" s="96"/>
      <c r="CD1" s="96"/>
      <c r="CE1" s="96"/>
      <c r="CF1" s="96"/>
      <c r="CG1" s="96"/>
      <c r="CH1" s="96"/>
      <c r="CI1" s="96"/>
      <c r="CJ1" s="96"/>
      <c r="CK1" s="96"/>
      <c r="CL1" s="96" t="s">
        <v>147</v>
      </c>
      <c r="CM1" s="96"/>
      <c r="CN1" s="96"/>
      <c r="CO1" s="96"/>
      <c r="CP1" s="96"/>
      <c r="CQ1" s="96"/>
      <c r="CR1" s="96"/>
      <c r="CS1" s="96"/>
      <c r="CT1" s="96"/>
      <c r="CU1" s="96"/>
      <c r="CV1" s="96"/>
      <c r="CW1" s="96"/>
      <c r="CX1" s="96"/>
      <c r="CY1" s="96"/>
      <c r="CZ1" s="96"/>
      <c r="DA1" s="96"/>
      <c r="DB1" s="96"/>
      <c r="DC1" s="96"/>
      <c r="DD1" s="96"/>
      <c r="DE1" s="96"/>
      <c r="DF1" s="96"/>
      <c r="DG1" s="96"/>
      <c r="DH1" s="96"/>
      <c r="DI1" s="96"/>
      <c r="DJ1" s="96"/>
    </row>
    <row r="2" spans="1:114" ht="20.85" customHeight="1">
      <c r="A2" s="66"/>
      <c r="B2" s="66"/>
      <c r="C2" s="66"/>
      <c r="D2" s="66"/>
      <c r="E2" s="66"/>
      <c r="F2" s="71"/>
      <c r="G2" s="71"/>
      <c r="H2" s="71"/>
      <c r="I2" s="71"/>
      <c r="J2" s="71"/>
      <c r="K2" s="71"/>
      <c r="L2" s="71"/>
      <c r="M2" s="71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70"/>
      <c r="DA2" s="70"/>
      <c r="DB2" s="70"/>
      <c r="DC2" s="70"/>
      <c r="DD2" s="70"/>
      <c r="DE2" s="4"/>
      <c r="DF2" s="4"/>
      <c r="DG2" s="4"/>
      <c r="DH2" s="4"/>
      <c r="DI2" s="4"/>
      <c r="DJ2" s="4"/>
    </row>
    <row r="3" spans="1:114" ht="20.85" customHeight="1">
      <c r="A3" s="81" t="s">
        <v>141</v>
      </c>
      <c r="B3" s="2"/>
      <c r="C3" s="2"/>
      <c r="D3" s="2"/>
      <c r="E3" s="3"/>
      <c r="F3" s="3"/>
      <c r="G3" s="3"/>
      <c r="H3" s="3"/>
      <c r="I3" s="3"/>
      <c r="J3" s="3"/>
      <c r="K3" s="3"/>
      <c r="L3" s="3"/>
      <c r="M3" s="82"/>
      <c r="N3" s="82" t="s">
        <v>143</v>
      </c>
      <c r="P3" s="2"/>
      <c r="Q3" s="2"/>
      <c r="R3" s="2"/>
      <c r="S3" s="2"/>
      <c r="T3" s="3"/>
      <c r="U3" s="3"/>
      <c r="V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4"/>
      <c r="CQ3" s="4"/>
      <c r="CR3" s="4"/>
      <c r="CS3" s="4"/>
      <c r="CT3" s="4"/>
      <c r="CU3" s="4"/>
      <c r="CV3" s="4"/>
      <c r="CW3" s="4"/>
      <c r="CX3" s="4"/>
      <c r="CY3" s="4"/>
      <c r="CZ3" s="70"/>
      <c r="DA3" s="70"/>
      <c r="DB3" s="70"/>
      <c r="DC3" s="70"/>
      <c r="DD3" s="70"/>
      <c r="DE3" s="4"/>
      <c r="DF3" s="4"/>
      <c r="DG3" s="4"/>
      <c r="DH3" s="4"/>
      <c r="DI3" s="4"/>
      <c r="DJ3" s="4"/>
    </row>
    <row r="4" spans="1:114" ht="20.85" customHeight="1">
      <c r="A4" s="81" t="s">
        <v>142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82"/>
      <c r="N4" s="82" t="s">
        <v>144</v>
      </c>
      <c r="O4" s="3"/>
      <c r="P4" s="3" t="s">
        <v>98</v>
      </c>
      <c r="Q4" s="3"/>
      <c r="R4" s="3"/>
      <c r="S4" s="3"/>
      <c r="T4" s="3"/>
      <c r="U4" s="3"/>
      <c r="V4" s="3"/>
      <c r="Y4" s="3"/>
      <c r="Z4" s="3" t="s">
        <v>126</v>
      </c>
      <c r="AA4" s="3"/>
      <c r="AB4" s="3" t="s">
        <v>98</v>
      </c>
      <c r="AC4" s="3"/>
      <c r="AD4" s="3"/>
      <c r="AE4" s="3"/>
      <c r="AF4" s="3"/>
      <c r="AG4" s="3"/>
      <c r="AH4" s="3"/>
      <c r="AI4" s="3"/>
      <c r="AJ4" s="3"/>
      <c r="AK4" s="3" t="s">
        <v>128</v>
      </c>
      <c r="AL4" s="3"/>
      <c r="AM4" s="3"/>
      <c r="AN4" s="3" t="s">
        <v>98</v>
      </c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 t="s">
        <v>128</v>
      </c>
      <c r="BA4" s="3"/>
      <c r="BB4" s="3"/>
      <c r="BC4" s="3"/>
      <c r="BD4" s="3" t="s">
        <v>98</v>
      </c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 t="s">
        <v>128</v>
      </c>
      <c r="BS4" s="3"/>
      <c r="BT4" s="3"/>
      <c r="BU4" s="3"/>
      <c r="BV4" s="3" t="s">
        <v>98</v>
      </c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 t="s">
        <v>128</v>
      </c>
      <c r="CI4" s="3"/>
      <c r="CJ4" s="3"/>
      <c r="CK4" s="3"/>
      <c r="CL4" s="3" t="s">
        <v>98</v>
      </c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 t="s">
        <v>128</v>
      </c>
      <c r="DH4" s="3"/>
      <c r="DI4" s="3"/>
      <c r="DJ4" s="3"/>
    </row>
    <row r="5" spans="1:114" ht="20.85" customHeight="1">
      <c r="A5" s="81" t="s">
        <v>99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 t="s">
        <v>99</v>
      </c>
      <c r="Q5" s="3"/>
      <c r="R5" s="3"/>
      <c r="S5" s="3"/>
      <c r="T5" s="3"/>
      <c r="U5" s="3"/>
      <c r="V5" s="3"/>
      <c r="Y5" s="3"/>
      <c r="Z5" s="3" t="s">
        <v>0</v>
      </c>
      <c r="AA5" s="3"/>
      <c r="AB5" s="3" t="s">
        <v>99</v>
      </c>
      <c r="AC5" s="3"/>
      <c r="AD5" s="3"/>
      <c r="AE5" s="3"/>
      <c r="AF5" s="3"/>
      <c r="AG5" s="3"/>
      <c r="AH5" s="3"/>
      <c r="AI5" s="3"/>
      <c r="AJ5" s="3"/>
      <c r="AK5" s="3" t="s">
        <v>0</v>
      </c>
      <c r="AL5" s="3"/>
      <c r="AM5" s="3"/>
      <c r="AN5" s="3" t="s">
        <v>99</v>
      </c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 t="s">
        <v>0</v>
      </c>
      <c r="BA5" s="3"/>
      <c r="BB5" s="3"/>
      <c r="BC5" s="3"/>
      <c r="BD5" s="3" t="s">
        <v>99</v>
      </c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 t="s">
        <v>0</v>
      </c>
      <c r="BS5" s="3"/>
      <c r="BT5" s="3"/>
      <c r="BU5" s="3"/>
      <c r="BV5" s="3" t="s">
        <v>99</v>
      </c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 t="s">
        <v>0</v>
      </c>
      <c r="CI5" s="3"/>
      <c r="CJ5" s="3"/>
      <c r="CK5" s="3"/>
      <c r="CL5" s="3" t="s">
        <v>99</v>
      </c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 t="s">
        <v>0</v>
      </c>
      <c r="DH5" s="3"/>
      <c r="DI5" s="3"/>
      <c r="DJ5" s="3"/>
    </row>
    <row r="6" spans="1:114" ht="7.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P6" s="3"/>
      <c r="Q6" s="3"/>
      <c r="R6" s="3"/>
      <c r="S6" s="3"/>
      <c r="T6" s="3"/>
      <c r="U6" s="3"/>
      <c r="V6" s="3"/>
      <c r="Y6" s="3"/>
      <c r="Z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</row>
    <row r="7" spans="1:114" ht="20.85" customHeight="1">
      <c r="A7" s="5"/>
      <c r="B7" s="6"/>
      <c r="C7" s="6"/>
      <c r="D7" s="6"/>
      <c r="E7" s="72"/>
      <c r="F7" s="104" t="s">
        <v>135</v>
      </c>
      <c r="G7" s="104"/>
      <c r="H7" s="104"/>
      <c r="I7" s="104" t="s">
        <v>138</v>
      </c>
      <c r="J7" s="104"/>
      <c r="K7" s="104"/>
      <c r="L7" s="104" t="s">
        <v>139</v>
      </c>
      <c r="M7" s="104"/>
      <c r="N7" s="90" t="s">
        <v>22</v>
      </c>
      <c r="O7" s="8" t="s">
        <v>23</v>
      </c>
      <c r="P7" s="5"/>
      <c r="Q7" s="6"/>
      <c r="R7" s="6"/>
      <c r="S7" s="6"/>
      <c r="T7" s="5"/>
      <c r="U7" s="97" t="s">
        <v>133</v>
      </c>
      <c r="V7" s="98"/>
      <c r="W7" s="99"/>
      <c r="X7" s="8"/>
      <c r="Y7" s="97" t="s">
        <v>132</v>
      </c>
      <c r="Z7" s="99"/>
      <c r="AA7" s="92"/>
      <c r="AB7" s="5"/>
      <c r="AC7" s="6"/>
      <c r="AD7" s="6"/>
      <c r="AE7" s="6"/>
      <c r="AF7" s="5"/>
      <c r="AG7" s="68" t="s">
        <v>115</v>
      </c>
      <c r="AH7" s="68" t="s">
        <v>116</v>
      </c>
      <c r="AI7" s="8" t="s">
        <v>8</v>
      </c>
      <c r="AJ7" s="8"/>
      <c r="AK7" s="9"/>
      <c r="AL7" s="85" t="s">
        <v>18</v>
      </c>
      <c r="AM7" s="102" t="s">
        <v>17</v>
      </c>
      <c r="AN7" s="5"/>
      <c r="AO7" s="6"/>
      <c r="AP7" s="6"/>
      <c r="AQ7" s="6"/>
      <c r="AR7" s="5"/>
      <c r="AS7" s="100" t="s">
        <v>111</v>
      </c>
      <c r="AT7" s="101"/>
      <c r="AU7" s="101"/>
      <c r="AV7" s="101"/>
      <c r="AW7" s="101"/>
      <c r="AX7" s="101"/>
      <c r="AY7" s="5"/>
      <c r="AZ7" s="10" t="s">
        <v>14</v>
      </c>
      <c r="BA7" s="10"/>
      <c r="BB7" s="10" t="s">
        <v>15</v>
      </c>
      <c r="BC7" s="85" t="s">
        <v>2</v>
      </c>
      <c r="BD7" s="5"/>
      <c r="BE7" s="6"/>
      <c r="BF7" s="6"/>
      <c r="BG7" s="6"/>
      <c r="BH7" s="5"/>
      <c r="BI7" s="100" t="s">
        <v>112</v>
      </c>
      <c r="BJ7" s="101"/>
      <c r="BK7" s="101"/>
      <c r="BL7" s="101"/>
      <c r="BM7" s="101"/>
      <c r="BN7" s="101"/>
      <c r="BO7" s="101"/>
      <c r="BP7" s="105"/>
      <c r="BQ7" s="5"/>
      <c r="BR7" s="10" t="s">
        <v>14</v>
      </c>
      <c r="BS7" s="10"/>
      <c r="BT7" s="10" t="s">
        <v>15</v>
      </c>
      <c r="BU7" s="85" t="s">
        <v>2</v>
      </c>
      <c r="BV7" s="5"/>
      <c r="BW7" s="6"/>
      <c r="BX7" s="6"/>
      <c r="BY7" s="6"/>
      <c r="BZ7" s="5"/>
      <c r="CA7" s="97" t="s">
        <v>110</v>
      </c>
      <c r="CB7" s="98"/>
      <c r="CC7" s="98"/>
      <c r="CD7" s="98"/>
      <c r="CE7" s="98"/>
      <c r="CF7" s="98"/>
      <c r="CG7" s="5"/>
      <c r="CH7" s="11" t="s">
        <v>14</v>
      </c>
      <c r="CI7" s="12"/>
      <c r="CJ7" s="13" t="s">
        <v>15</v>
      </c>
      <c r="CK7" s="85" t="s">
        <v>6</v>
      </c>
      <c r="CL7" s="5"/>
      <c r="CM7" s="6"/>
      <c r="CN7" s="6"/>
      <c r="CO7" s="6"/>
      <c r="CP7" s="5"/>
      <c r="CQ7" s="97" t="s">
        <v>146</v>
      </c>
      <c r="CR7" s="98"/>
      <c r="CS7" s="98"/>
      <c r="CT7" s="98"/>
      <c r="CU7" s="98"/>
      <c r="CV7" s="98"/>
      <c r="CW7" s="98"/>
      <c r="CX7" s="98"/>
      <c r="CY7" s="98"/>
      <c r="CZ7" s="98"/>
      <c r="DA7" s="98"/>
      <c r="DB7" s="98"/>
      <c r="DC7" s="98"/>
      <c r="DD7" s="98"/>
      <c r="DE7" s="98"/>
      <c r="DF7" s="5"/>
      <c r="DG7" s="10" t="s">
        <v>14</v>
      </c>
      <c r="DH7" s="14"/>
      <c r="DI7" s="10" t="s">
        <v>15</v>
      </c>
      <c r="DJ7" s="85" t="s">
        <v>2</v>
      </c>
    </row>
    <row r="8" spans="1:114" ht="20.85" customHeight="1">
      <c r="A8" s="15"/>
      <c r="B8" s="16"/>
      <c r="C8" s="16"/>
      <c r="D8" s="16"/>
      <c r="E8" s="76" t="s">
        <v>9</v>
      </c>
      <c r="F8" s="73" t="s">
        <v>136</v>
      </c>
      <c r="G8" s="73" t="s">
        <v>137</v>
      </c>
      <c r="H8" s="73" t="s">
        <v>1</v>
      </c>
      <c r="I8" s="73" t="s">
        <v>136</v>
      </c>
      <c r="J8" s="73" t="s">
        <v>137</v>
      </c>
      <c r="K8" s="73" t="s">
        <v>1</v>
      </c>
      <c r="L8" s="73" t="s">
        <v>136</v>
      </c>
      <c r="M8" s="73" t="s">
        <v>137</v>
      </c>
      <c r="N8" s="90" t="s">
        <v>2</v>
      </c>
      <c r="O8" s="18" t="s">
        <v>4</v>
      </c>
      <c r="P8" s="15"/>
      <c r="Q8" s="16"/>
      <c r="R8" s="16"/>
      <c r="S8" s="16"/>
      <c r="T8" s="15" t="s">
        <v>9</v>
      </c>
      <c r="U8" s="17" t="s">
        <v>5</v>
      </c>
      <c r="V8" s="17" t="s">
        <v>6</v>
      </c>
      <c r="W8" s="17" t="s">
        <v>17</v>
      </c>
      <c r="X8" s="18"/>
      <c r="Y8" s="19" t="s">
        <v>2</v>
      </c>
      <c r="Z8" s="20" t="s">
        <v>17</v>
      </c>
      <c r="AA8" s="86" t="s">
        <v>1</v>
      </c>
      <c r="AB8" s="15"/>
      <c r="AC8" s="16"/>
      <c r="AD8" s="16"/>
      <c r="AE8" s="16"/>
      <c r="AF8" s="15" t="s">
        <v>9</v>
      </c>
      <c r="AG8" s="69" t="s">
        <v>114</v>
      </c>
      <c r="AH8" s="19" t="s">
        <v>10</v>
      </c>
      <c r="AI8" s="69" t="s">
        <v>117</v>
      </c>
      <c r="AJ8" s="83" t="s">
        <v>148</v>
      </c>
      <c r="AK8" s="19" t="s">
        <v>20</v>
      </c>
      <c r="AL8" s="86" t="s">
        <v>19</v>
      </c>
      <c r="AM8" s="103"/>
      <c r="AN8" s="15"/>
      <c r="AO8" s="16"/>
      <c r="AP8" s="16"/>
      <c r="AQ8" s="16"/>
      <c r="AR8" s="15" t="s">
        <v>9</v>
      </c>
      <c r="AS8" s="17">
        <v>1</v>
      </c>
      <c r="AT8" s="17">
        <v>2</v>
      </c>
      <c r="AU8" s="21">
        <v>3</v>
      </c>
      <c r="AV8" s="21">
        <v>4</v>
      </c>
      <c r="AW8" s="22"/>
      <c r="AX8" s="21"/>
      <c r="AY8" s="23"/>
      <c r="AZ8" s="24" t="s">
        <v>5</v>
      </c>
      <c r="BA8" s="24"/>
      <c r="BB8" s="24" t="s">
        <v>16</v>
      </c>
      <c r="BC8" s="86" t="s">
        <v>7</v>
      </c>
      <c r="BD8" s="15"/>
      <c r="BE8" s="16"/>
      <c r="BF8" s="16"/>
      <c r="BG8" s="16"/>
      <c r="BH8" s="15" t="s">
        <v>9</v>
      </c>
      <c r="BI8" s="24">
        <v>1</v>
      </c>
      <c r="BJ8" s="24">
        <v>2</v>
      </c>
      <c r="BK8" s="24">
        <v>3</v>
      </c>
      <c r="BL8" s="21">
        <v>4</v>
      </c>
      <c r="BM8" s="22">
        <v>5</v>
      </c>
      <c r="BN8" s="21"/>
      <c r="BO8" s="22"/>
      <c r="BP8" s="22"/>
      <c r="BQ8" s="23"/>
      <c r="BR8" s="24" t="s">
        <v>5</v>
      </c>
      <c r="BS8" s="24"/>
      <c r="BT8" s="24" t="s">
        <v>5</v>
      </c>
      <c r="BU8" s="86" t="s">
        <v>7</v>
      </c>
      <c r="BV8" s="15"/>
      <c r="BW8" s="16"/>
      <c r="BX8" s="16"/>
      <c r="BY8" s="16"/>
      <c r="BZ8" s="15" t="s">
        <v>9</v>
      </c>
      <c r="CA8" s="19">
        <v>1</v>
      </c>
      <c r="CB8" s="19">
        <v>2</v>
      </c>
      <c r="CC8" s="19">
        <v>3</v>
      </c>
      <c r="CD8" s="19">
        <v>4</v>
      </c>
      <c r="CE8" s="19"/>
      <c r="CF8" s="19"/>
      <c r="CG8" s="15"/>
      <c r="CH8" s="25" t="s">
        <v>5</v>
      </c>
      <c r="CI8" s="26"/>
      <c r="CJ8" s="27" t="s">
        <v>16</v>
      </c>
      <c r="CK8" s="86" t="s">
        <v>7</v>
      </c>
      <c r="CL8" s="15"/>
      <c r="CM8" s="16"/>
      <c r="CN8" s="16"/>
      <c r="CO8" s="16"/>
      <c r="CP8" s="15" t="s">
        <v>9</v>
      </c>
      <c r="CQ8" s="18">
        <v>1</v>
      </c>
      <c r="CR8" s="18">
        <v>2</v>
      </c>
      <c r="CS8" s="18">
        <v>3</v>
      </c>
      <c r="CT8" s="18">
        <v>4</v>
      </c>
      <c r="CU8" s="18">
        <v>5</v>
      </c>
      <c r="CV8" s="18">
        <v>6</v>
      </c>
      <c r="CW8" s="18">
        <v>7</v>
      </c>
      <c r="CX8" s="18">
        <v>8</v>
      </c>
      <c r="CY8" s="18">
        <v>9</v>
      </c>
      <c r="CZ8" s="18">
        <v>10</v>
      </c>
      <c r="DA8" s="18">
        <v>11</v>
      </c>
      <c r="DB8" s="18">
        <v>12</v>
      </c>
      <c r="DC8" s="18">
        <v>13</v>
      </c>
      <c r="DD8" s="18">
        <v>14</v>
      </c>
      <c r="DE8" s="18">
        <v>15</v>
      </c>
      <c r="DF8" s="18"/>
      <c r="DG8" s="24" t="s">
        <v>5</v>
      </c>
      <c r="DH8" s="28"/>
      <c r="DI8" s="24" t="s">
        <v>16</v>
      </c>
      <c r="DJ8" s="86" t="s">
        <v>7</v>
      </c>
    </row>
    <row r="9" spans="1:114" ht="20.85" customHeight="1">
      <c r="A9" s="84" t="s">
        <v>150</v>
      </c>
      <c r="B9" s="29" t="s">
        <v>11</v>
      </c>
      <c r="C9" s="29"/>
      <c r="D9" s="29"/>
      <c r="E9" s="77" t="s">
        <v>3</v>
      </c>
      <c r="F9" s="74">
        <f>Z9</f>
        <v>40</v>
      </c>
      <c r="G9" s="74">
        <f>W9</f>
        <v>10</v>
      </c>
      <c r="H9" s="74">
        <f>SUM(F9:G9)</f>
        <v>50</v>
      </c>
      <c r="I9" s="75">
        <v>40</v>
      </c>
      <c r="J9" s="75">
        <v>10</v>
      </c>
      <c r="K9" s="74">
        <f>SUM(I9:J9)</f>
        <v>50</v>
      </c>
      <c r="L9" s="74">
        <f>SUM(F9,I9)</f>
        <v>80</v>
      </c>
      <c r="M9" s="74">
        <f>SUM(G9,J9)</f>
        <v>20</v>
      </c>
      <c r="N9" s="87">
        <f>SUM(L9:M9)</f>
        <v>100</v>
      </c>
      <c r="O9" s="17" t="str">
        <f t="shared" ref="O9:O37" si="0">IF(N9&gt;=80,"4",IF(N9&gt;=75,"3.5",IF(N9&gt;=70,"3",IF(N9&gt;=65,"2.5",IF(N9&gt;=60,"2",IF(N9&gt;=55,"1.5",IF(N9&gt;=50,"1")))))))</f>
        <v>4</v>
      </c>
      <c r="P9" s="84" t="s">
        <v>150</v>
      </c>
      <c r="Q9" s="29" t="s">
        <v>11</v>
      </c>
      <c r="R9" s="29"/>
      <c r="S9" s="29"/>
      <c r="T9" s="30" t="s">
        <v>3</v>
      </c>
      <c r="U9" s="31">
        <v>40</v>
      </c>
      <c r="V9" s="93">
        <v>100</v>
      </c>
      <c r="W9" s="31">
        <v>10</v>
      </c>
      <c r="X9" s="32"/>
      <c r="Y9" s="31">
        <f>AL9</f>
        <v>100</v>
      </c>
      <c r="Z9" s="31">
        <f>AM9</f>
        <v>40</v>
      </c>
      <c r="AA9" s="90">
        <v>100</v>
      </c>
      <c r="AB9" s="83" t="s">
        <v>150</v>
      </c>
      <c r="AC9" s="29" t="s">
        <v>11</v>
      </c>
      <c r="AD9" s="29"/>
      <c r="AE9" s="29"/>
      <c r="AF9" s="30" t="s">
        <v>3</v>
      </c>
      <c r="AG9" s="31">
        <f t="shared" ref="AG9" si="1">BC9</f>
        <v>100</v>
      </c>
      <c r="AH9" s="31">
        <f t="shared" ref="AH9:AH12" si="2">BU9</f>
        <v>100</v>
      </c>
      <c r="AI9" s="31">
        <f t="shared" ref="AI9:AI11" si="3">CK9</f>
        <v>100</v>
      </c>
      <c r="AJ9" s="31">
        <f t="shared" ref="AJ9:AJ12" si="4">DJ9</f>
        <v>100</v>
      </c>
      <c r="AK9" s="33">
        <v>100</v>
      </c>
      <c r="AL9" s="87">
        <v>100</v>
      </c>
      <c r="AM9" s="88">
        <v>40</v>
      </c>
      <c r="AN9" s="83" t="s">
        <v>150</v>
      </c>
      <c r="AO9" s="29" t="s">
        <v>11</v>
      </c>
      <c r="AP9" s="29"/>
      <c r="AQ9" s="29"/>
      <c r="AR9" s="30" t="s">
        <v>3</v>
      </c>
      <c r="AS9" s="21">
        <v>15</v>
      </c>
      <c r="AT9" s="21">
        <v>15</v>
      </c>
      <c r="AU9" s="21">
        <v>15</v>
      </c>
      <c r="AV9" s="21">
        <v>15</v>
      </c>
      <c r="AW9" s="21"/>
      <c r="AX9" s="21"/>
      <c r="AY9" s="34"/>
      <c r="AZ9" s="21">
        <f>SUM(AS9:AX9)</f>
        <v>60</v>
      </c>
      <c r="BA9" s="21">
        <f>AZ9</f>
        <v>60</v>
      </c>
      <c r="BB9" s="35">
        <f>AVERAGE(AS9:AX9)</f>
        <v>15</v>
      </c>
      <c r="BC9" s="87">
        <f>AZ9/AZ9*100</f>
        <v>100</v>
      </c>
      <c r="BD9" s="83" t="s">
        <v>150</v>
      </c>
      <c r="BE9" s="29" t="s">
        <v>11</v>
      </c>
      <c r="BF9" s="29"/>
      <c r="BG9" s="29"/>
      <c r="BH9" s="30" t="s">
        <v>3</v>
      </c>
      <c r="BI9" s="21">
        <v>15</v>
      </c>
      <c r="BJ9" s="21">
        <v>15</v>
      </c>
      <c r="BK9" s="21">
        <v>15</v>
      </c>
      <c r="BL9" s="21">
        <v>15</v>
      </c>
      <c r="BM9" s="22">
        <v>15</v>
      </c>
      <c r="BN9" s="21"/>
      <c r="BO9" s="22"/>
      <c r="BP9" s="22"/>
      <c r="BQ9" s="34"/>
      <c r="BR9" s="24">
        <f>SUM(BI9:BP9)</f>
        <v>75</v>
      </c>
      <c r="BS9" s="24">
        <f>BR9</f>
        <v>75</v>
      </c>
      <c r="BT9" s="24">
        <f>AVERAGE(BI9:BP9)</f>
        <v>15</v>
      </c>
      <c r="BU9" s="89">
        <f>BR9/BS9*100</f>
        <v>100</v>
      </c>
      <c r="BV9" s="83" t="s">
        <v>150</v>
      </c>
      <c r="BW9" s="29" t="s">
        <v>11</v>
      </c>
      <c r="BX9" s="29"/>
      <c r="BY9" s="29"/>
      <c r="BZ9" s="30" t="s">
        <v>3</v>
      </c>
      <c r="CA9" s="21">
        <v>10</v>
      </c>
      <c r="CB9" s="21">
        <v>25</v>
      </c>
      <c r="CC9" s="21">
        <v>10</v>
      </c>
      <c r="CD9" s="21">
        <v>10</v>
      </c>
      <c r="CE9" s="21"/>
      <c r="CF9" s="21"/>
      <c r="CG9" s="34"/>
      <c r="CH9" s="36">
        <f>SUM(CA9:CF9)</f>
        <v>55</v>
      </c>
      <c r="CI9" s="37">
        <f>CH9</f>
        <v>55</v>
      </c>
      <c r="CJ9" s="38">
        <f>AVERAGE(CA9:CF9)</f>
        <v>13.75</v>
      </c>
      <c r="CK9" s="87">
        <f>CH9/CH9*100</f>
        <v>100</v>
      </c>
      <c r="CL9" s="83" t="s">
        <v>150</v>
      </c>
      <c r="CM9" s="29" t="s">
        <v>11</v>
      </c>
      <c r="CN9" s="29"/>
      <c r="CO9" s="29"/>
      <c r="CP9" s="30" t="s">
        <v>3</v>
      </c>
      <c r="CQ9" s="21">
        <v>10</v>
      </c>
      <c r="CR9" s="21">
        <v>10</v>
      </c>
      <c r="CS9" s="21">
        <v>10</v>
      </c>
      <c r="CT9" s="21">
        <v>10</v>
      </c>
      <c r="CU9" s="21">
        <v>10</v>
      </c>
      <c r="CV9" s="21">
        <v>10</v>
      </c>
      <c r="CW9" s="21">
        <v>10</v>
      </c>
      <c r="CX9" s="21">
        <v>10</v>
      </c>
      <c r="CY9" s="21">
        <v>10</v>
      </c>
      <c r="CZ9" s="21">
        <v>10</v>
      </c>
      <c r="DA9" s="21">
        <v>10</v>
      </c>
      <c r="DB9" s="21">
        <v>10</v>
      </c>
      <c r="DC9" s="21">
        <v>10</v>
      </c>
      <c r="DD9" s="21">
        <v>10</v>
      </c>
      <c r="DE9" s="21">
        <v>10</v>
      </c>
      <c r="DF9" s="18"/>
      <c r="DG9" s="21">
        <f>SUM(CQ9:DE9)</f>
        <v>150</v>
      </c>
      <c r="DH9" s="21">
        <f>DG9</f>
        <v>150</v>
      </c>
      <c r="DI9" s="35">
        <f>AVERAGE(CQ9:DE9)</f>
        <v>10</v>
      </c>
      <c r="DJ9" s="87">
        <f>DG9/DG9*100</f>
        <v>100</v>
      </c>
    </row>
    <row r="10" spans="1:114" ht="6.75" customHeight="1">
      <c r="A10" s="39"/>
      <c r="B10" s="40"/>
      <c r="C10" s="40"/>
      <c r="D10" s="40"/>
      <c r="E10" s="39"/>
      <c r="F10" s="74"/>
      <c r="G10" s="74"/>
      <c r="H10" s="74"/>
      <c r="I10" s="41"/>
      <c r="J10" s="41"/>
      <c r="K10" s="74"/>
      <c r="L10" s="74"/>
      <c r="M10" s="74"/>
      <c r="N10" s="87"/>
      <c r="O10" s="41"/>
      <c r="P10" s="39"/>
      <c r="Q10" s="40"/>
      <c r="R10" s="40"/>
      <c r="S10" s="40"/>
      <c r="T10" s="41"/>
      <c r="U10" s="41"/>
      <c r="V10" s="93"/>
      <c r="W10" s="31"/>
      <c r="X10" s="18"/>
      <c r="Y10" s="31"/>
      <c r="Z10" s="31"/>
      <c r="AA10" s="90"/>
      <c r="AB10" s="39"/>
      <c r="AC10" s="40"/>
      <c r="AD10" s="40"/>
      <c r="AE10" s="40"/>
      <c r="AF10" s="41"/>
      <c r="AG10" s="31"/>
      <c r="AH10" s="31"/>
      <c r="AI10" s="31"/>
      <c r="AJ10" s="31"/>
      <c r="AK10" s="17"/>
      <c r="AL10" s="87"/>
      <c r="AM10" s="88"/>
      <c r="AN10" s="39"/>
      <c r="AO10" s="40"/>
      <c r="AP10" s="40"/>
      <c r="AQ10" s="40"/>
      <c r="AR10" s="41"/>
      <c r="AS10" s="42"/>
      <c r="AT10" s="43"/>
      <c r="AU10" s="44"/>
      <c r="AV10" s="43"/>
      <c r="AW10" s="44"/>
      <c r="AX10" s="44"/>
      <c r="AY10" s="23"/>
      <c r="AZ10" s="21"/>
      <c r="BA10" s="21"/>
      <c r="BB10" s="35"/>
      <c r="BC10" s="87"/>
      <c r="BD10" s="39"/>
      <c r="BE10" s="40"/>
      <c r="BF10" s="40"/>
      <c r="BG10" s="40"/>
      <c r="BH10" s="41"/>
      <c r="BI10" s="39"/>
      <c r="BJ10" s="40"/>
      <c r="BK10" s="40"/>
      <c r="BL10" s="40"/>
      <c r="BM10" s="40"/>
      <c r="BN10" s="40"/>
      <c r="BO10" s="40"/>
      <c r="BP10" s="40"/>
      <c r="BQ10" s="15"/>
      <c r="BR10" s="24"/>
      <c r="BS10" s="24"/>
      <c r="BT10" s="24"/>
      <c r="BU10" s="89"/>
      <c r="BV10" s="39"/>
      <c r="BW10" s="40"/>
      <c r="BX10" s="40"/>
      <c r="BY10" s="40"/>
      <c r="BZ10" s="41"/>
      <c r="CA10" s="39"/>
      <c r="CB10" s="40"/>
      <c r="CC10" s="41"/>
      <c r="CD10" s="41"/>
      <c r="CE10" s="40"/>
      <c r="CF10" s="40"/>
      <c r="CG10" s="15"/>
      <c r="CH10" s="36"/>
      <c r="CI10" s="37"/>
      <c r="CJ10" s="38"/>
      <c r="CK10" s="87"/>
      <c r="CL10" s="39"/>
      <c r="CM10" s="40"/>
      <c r="CN10" s="40"/>
      <c r="CO10" s="40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21"/>
      <c r="DH10" s="21"/>
      <c r="DI10" s="35"/>
      <c r="DJ10" s="87"/>
    </row>
    <row r="11" spans="1:114" ht="20.25" customHeight="1">
      <c r="A11" s="21">
        <v>1</v>
      </c>
      <c r="B11" s="45" t="s">
        <v>24</v>
      </c>
      <c r="C11" s="46" t="s">
        <v>12</v>
      </c>
      <c r="D11" s="47" t="s">
        <v>48</v>
      </c>
      <c r="E11" s="48" t="s">
        <v>72</v>
      </c>
      <c r="F11" s="74">
        <f t="shared" ref="F11:F34" si="5">Z11</f>
        <v>39</v>
      </c>
      <c r="G11" s="74">
        <f t="shared" ref="G11:G34" si="6">W11</f>
        <v>10</v>
      </c>
      <c r="H11" s="74">
        <f t="shared" ref="H11:H34" si="7">SUM(F11:G11)</f>
        <v>49</v>
      </c>
      <c r="I11" s="78"/>
      <c r="J11" s="78"/>
      <c r="K11" s="74">
        <f t="shared" ref="K11:K34" si="8">SUM(I11:J11)</f>
        <v>0</v>
      </c>
      <c r="L11" s="74">
        <f t="shared" ref="L11:L34" si="9">SUM(F11,I11)</f>
        <v>39</v>
      </c>
      <c r="M11" s="74">
        <f t="shared" ref="M11:M34" si="10">SUM(G11,J11)</f>
        <v>10</v>
      </c>
      <c r="N11" s="87">
        <f t="shared" ref="N11:N34" si="11">SUM(L11:M11)</f>
        <v>49</v>
      </c>
      <c r="O11" s="17" t="b">
        <f t="shared" si="0"/>
        <v>0</v>
      </c>
      <c r="P11" s="21">
        <v>1</v>
      </c>
      <c r="Q11" s="45" t="s">
        <v>24</v>
      </c>
      <c r="R11" s="46" t="s">
        <v>12</v>
      </c>
      <c r="S11" s="47" t="s">
        <v>48</v>
      </c>
      <c r="T11" s="48" t="s">
        <v>72</v>
      </c>
      <c r="U11" s="17">
        <v>38</v>
      </c>
      <c r="V11" s="93">
        <v>95</v>
      </c>
      <c r="W11" s="31">
        <v>10</v>
      </c>
      <c r="X11" s="49"/>
      <c r="Y11" s="31">
        <f t="shared" ref="Y11:Y34" si="12">AL11</f>
        <v>99</v>
      </c>
      <c r="Z11" s="31">
        <f t="shared" ref="Z11:Z34" si="13">AM11</f>
        <v>39</v>
      </c>
      <c r="AA11" s="87">
        <f t="shared" ref="AA11:AA34" si="14">(W11+Z11)</f>
        <v>49</v>
      </c>
      <c r="AB11" s="21">
        <v>1</v>
      </c>
      <c r="AC11" s="45" t="s">
        <v>24</v>
      </c>
      <c r="AD11" s="46" t="s">
        <v>12</v>
      </c>
      <c r="AE11" s="47" t="s">
        <v>48</v>
      </c>
      <c r="AF11" s="48" t="s">
        <v>72</v>
      </c>
      <c r="AG11" s="31">
        <f>BC11</f>
        <v>95</v>
      </c>
      <c r="AH11" s="31">
        <f t="shared" si="2"/>
        <v>100</v>
      </c>
      <c r="AI11" s="31">
        <f t="shared" si="3"/>
        <v>98.181818181818187</v>
      </c>
      <c r="AJ11" s="31">
        <f t="shared" si="4"/>
        <v>100</v>
      </c>
      <c r="AK11" s="33">
        <v>100</v>
      </c>
      <c r="AL11" s="87">
        <v>99</v>
      </c>
      <c r="AM11" s="88">
        <v>39</v>
      </c>
      <c r="AN11" s="21">
        <v>1</v>
      </c>
      <c r="AO11" s="45" t="s">
        <v>24</v>
      </c>
      <c r="AP11" s="46" t="s">
        <v>12</v>
      </c>
      <c r="AQ11" s="47" t="s">
        <v>48</v>
      </c>
      <c r="AR11" s="48" t="s">
        <v>72</v>
      </c>
      <c r="AS11" s="21">
        <v>15</v>
      </c>
      <c r="AT11" s="21">
        <v>15</v>
      </c>
      <c r="AU11" s="21">
        <v>12</v>
      </c>
      <c r="AV11" s="21">
        <v>15</v>
      </c>
      <c r="AW11" s="21"/>
      <c r="AX11" s="21"/>
      <c r="AY11" s="34"/>
      <c r="AZ11" s="35">
        <f t="shared" ref="AZ11:AZ34" si="15">SUM(AS11:AX11)</f>
        <v>57</v>
      </c>
      <c r="BA11" s="35">
        <f>BA9</f>
        <v>60</v>
      </c>
      <c r="BB11" s="35">
        <f t="shared" ref="BB11:BB34" si="16">AVERAGE(AS11:AX11)</f>
        <v>14.25</v>
      </c>
      <c r="BC11" s="87">
        <f>AZ11/BA11*100</f>
        <v>95</v>
      </c>
      <c r="BD11" s="21">
        <v>1</v>
      </c>
      <c r="BE11" s="45" t="s">
        <v>24</v>
      </c>
      <c r="BF11" s="46" t="s">
        <v>12</v>
      </c>
      <c r="BG11" s="47" t="s">
        <v>48</v>
      </c>
      <c r="BH11" s="48" t="s">
        <v>72</v>
      </c>
      <c r="BI11" s="24">
        <v>15</v>
      </c>
      <c r="BJ11" s="24">
        <v>15</v>
      </c>
      <c r="BK11" s="24">
        <v>15</v>
      </c>
      <c r="BL11" s="24">
        <v>15</v>
      </c>
      <c r="BM11" s="27">
        <v>15</v>
      </c>
      <c r="BN11" s="24"/>
      <c r="BO11" s="27"/>
      <c r="BP11" s="27"/>
      <c r="BQ11" s="18"/>
      <c r="BR11" s="24">
        <f t="shared" ref="BR11:BR34" si="17">SUM(BI11:BP11)</f>
        <v>75</v>
      </c>
      <c r="BS11" s="24">
        <f>BS9</f>
        <v>75</v>
      </c>
      <c r="BT11" s="50">
        <f t="shared" ref="BT11:BT34" si="18">AVERAGE(BI11:BP11)</f>
        <v>15</v>
      </c>
      <c r="BU11" s="89">
        <f t="shared" ref="BU11:BU34" si="19">BR11/BS11*100</f>
        <v>100</v>
      </c>
      <c r="BV11" s="21">
        <v>1</v>
      </c>
      <c r="BW11" s="45" t="s">
        <v>24</v>
      </c>
      <c r="BX11" s="46" t="s">
        <v>12</v>
      </c>
      <c r="BY11" s="47" t="s">
        <v>48</v>
      </c>
      <c r="BZ11" s="48" t="s">
        <v>72</v>
      </c>
      <c r="CA11" s="21">
        <v>9</v>
      </c>
      <c r="CB11" s="21">
        <v>25</v>
      </c>
      <c r="CC11" s="17">
        <v>10</v>
      </c>
      <c r="CD11" s="17">
        <v>10</v>
      </c>
      <c r="CE11" s="21"/>
      <c r="CF11" s="21"/>
      <c r="CG11" s="18"/>
      <c r="CH11" s="36">
        <f t="shared" ref="CH11:CH34" si="20">SUM(CA11:CF11)</f>
        <v>54</v>
      </c>
      <c r="CI11" s="37">
        <f>CI9</f>
        <v>55</v>
      </c>
      <c r="CJ11" s="38">
        <f t="shared" ref="CJ11:CJ34" si="21">AVERAGE(CA11:CF11)</f>
        <v>13.5</v>
      </c>
      <c r="CK11" s="87">
        <f>CH11/CI11*100</f>
        <v>98.181818181818187</v>
      </c>
      <c r="CL11" s="21">
        <v>1</v>
      </c>
      <c r="CM11" s="45" t="s">
        <v>24</v>
      </c>
      <c r="CN11" s="46" t="s">
        <v>12</v>
      </c>
      <c r="CO11" s="47" t="s">
        <v>48</v>
      </c>
      <c r="CP11" s="48" t="s">
        <v>72</v>
      </c>
      <c r="CQ11" s="17">
        <v>10</v>
      </c>
      <c r="CR11" s="17">
        <v>10</v>
      </c>
      <c r="CS11" s="17">
        <v>10</v>
      </c>
      <c r="CT11" s="17">
        <v>10</v>
      </c>
      <c r="CU11" s="17">
        <v>10</v>
      </c>
      <c r="CV11" s="17">
        <v>10</v>
      </c>
      <c r="CW11" s="17">
        <v>10</v>
      </c>
      <c r="CX11" s="17">
        <v>10</v>
      </c>
      <c r="CY11" s="17">
        <v>10</v>
      </c>
      <c r="CZ11" s="17">
        <v>10</v>
      </c>
      <c r="DA11" s="17">
        <v>10</v>
      </c>
      <c r="DB11" s="17">
        <v>10</v>
      </c>
      <c r="DC11" s="17">
        <v>10</v>
      </c>
      <c r="DD11" s="17">
        <v>10</v>
      </c>
      <c r="DE11" s="17">
        <v>10</v>
      </c>
      <c r="DF11" s="18"/>
      <c r="DG11" s="21">
        <f t="shared" ref="DG11:DG34" si="22">SUM(CQ11:DE11)</f>
        <v>150</v>
      </c>
      <c r="DH11" s="21">
        <f>DH9</f>
        <v>150</v>
      </c>
      <c r="DI11" s="35">
        <f t="shared" ref="DI11:DI34" si="23">AVERAGE(CQ11:DE11)</f>
        <v>10</v>
      </c>
      <c r="DJ11" s="87">
        <f>DG11/DH11*100</f>
        <v>100</v>
      </c>
    </row>
    <row r="12" spans="1:114" ht="20.85" customHeight="1">
      <c r="A12" s="21">
        <v>2</v>
      </c>
      <c r="B12" s="45" t="s">
        <v>25</v>
      </c>
      <c r="C12" s="46" t="s">
        <v>12</v>
      </c>
      <c r="D12" s="47" t="s">
        <v>49</v>
      </c>
      <c r="E12" s="48" t="s">
        <v>73</v>
      </c>
      <c r="F12" s="74">
        <f t="shared" si="5"/>
        <v>40</v>
      </c>
      <c r="G12" s="74">
        <f t="shared" si="6"/>
        <v>10</v>
      </c>
      <c r="H12" s="74">
        <f t="shared" si="7"/>
        <v>50</v>
      </c>
      <c r="I12" s="78"/>
      <c r="J12" s="78"/>
      <c r="K12" s="74">
        <f t="shared" si="8"/>
        <v>0</v>
      </c>
      <c r="L12" s="74">
        <f t="shared" si="9"/>
        <v>40</v>
      </c>
      <c r="M12" s="74">
        <f t="shared" si="10"/>
        <v>10</v>
      </c>
      <c r="N12" s="87">
        <f t="shared" si="11"/>
        <v>50</v>
      </c>
      <c r="O12" s="17" t="str">
        <f t="shared" si="0"/>
        <v>1</v>
      </c>
      <c r="P12" s="21">
        <v>2</v>
      </c>
      <c r="Q12" s="45" t="s">
        <v>25</v>
      </c>
      <c r="R12" s="46" t="s">
        <v>12</v>
      </c>
      <c r="S12" s="47" t="s">
        <v>49</v>
      </c>
      <c r="T12" s="48" t="s">
        <v>73</v>
      </c>
      <c r="U12" s="17">
        <v>40</v>
      </c>
      <c r="V12" s="93">
        <v>100</v>
      </c>
      <c r="W12" s="31">
        <v>10</v>
      </c>
      <c r="X12" s="49"/>
      <c r="Y12" s="31">
        <f t="shared" si="12"/>
        <v>99</v>
      </c>
      <c r="Z12" s="31">
        <f t="shared" si="13"/>
        <v>40</v>
      </c>
      <c r="AA12" s="87">
        <f t="shared" si="14"/>
        <v>50</v>
      </c>
      <c r="AB12" s="21">
        <v>2</v>
      </c>
      <c r="AC12" s="45" t="s">
        <v>25</v>
      </c>
      <c r="AD12" s="46" t="s">
        <v>12</v>
      </c>
      <c r="AE12" s="47" t="s">
        <v>49</v>
      </c>
      <c r="AF12" s="48" t="s">
        <v>73</v>
      </c>
      <c r="AG12" s="31">
        <f t="shared" ref="AG12:AG34" si="24">BC12</f>
        <v>95</v>
      </c>
      <c r="AH12" s="31">
        <f t="shared" si="2"/>
        <v>100</v>
      </c>
      <c r="AI12" s="31">
        <f t="shared" ref="AI12:AI34" si="25">CK12</f>
        <v>100</v>
      </c>
      <c r="AJ12" s="31">
        <f t="shared" si="4"/>
        <v>100</v>
      </c>
      <c r="AK12" s="33">
        <v>100</v>
      </c>
      <c r="AL12" s="87">
        <v>99</v>
      </c>
      <c r="AM12" s="88">
        <v>40</v>
      </c>
      <c r="AN12" s="21">
        <v>2</v>
      </c>
      <c r="AO12" s="45" t="s">
        <v>25</v>
      </c>
      <c r="AP12" s="46" t="s">
        <v>12</v>
      </c>
      <c r="AQ12" s="47" t="s">
        <v>49</v>
      </c>
      <c r="AR12" s="48" t="s">
        <v>73</v>
      </c>
      <c r="AS12" s="21">
        <v>15</v>
      </c>
      <c r="AT12" s="21">
        <v>15</v>
      </c>
      <c r="AU12" s="21">
        <v>12</v>
      </c>
      <c r="AV12" s="21">
        <v>15</v>
      </c>
      <c r="AW12" s="21"/>
      <c r="AX12" s="21"/>
      <c r="AY12" s="34"/>
      <c r="AZ12" s="35">
        <f t="shared" si="15"/>
        <v>57</v>
      </c>
      <c r="BA12" s="35">
        <f>BA9</f>
        <v>60</v>
      </c>
      <c r="BB12" s="35">
        <f t="shared" si="16"/>
        <v>14.25</v>
      </c>
      <c r="BC12" s="87">
        <f t="shared" ref="BC12:BC26" si="26">AZ12/BA12*100</f>
        <v>95</v>
      </c>
      <c r="BD12" s="21">
        <v>2</v>
      </c>
      <c r="BE12" s="45" t="s">
        <v>25</v>
      </c>
      <c r="BF12" s="46" t="s">
        <v>12</v>
      </c>
      <c r="BG12" s="47" t="s">
        <v>49</v>
      </c>
      <c r="BH12" s="48" t="s">
        <v>73</v>
      </c>
      <c r="BI12" s="21">
        <v>15</v>
      </c>
      <c r="BJ12" s="21">
        <v>15</v>
      </c>
      <c r="BK12" s="21">
        <v>15</v>
      </c>
      <c r="BL12" s="21">
        <v>15</v>
      </c>
      <c r="BM12" s="22">
        <v>15</v>
      </c>
      <c r="BN12" s="21"/>
      <c r="BO12" s="22"/>
      <c r="BP12" s="22"/>
      <c r="BQ12" s="18"/>
      <c r="BR12" s="24">
        <f t="shared" si="17"/>
        <v>75</v>
      </c>
      <c r="BS12" s="24">
        <f>BS9</f>
        <v>75</v>
      </c>
      <c r="BT12" s="50">
        <f t="shared" si="18"/>
        <v>15</v>
      </c>
      <c r="BU12" s="89">
        <f t="shared" si="19"/>
        <v>100</v>
      </c>
      <c r="BV12" s="21">
        <v>2</v>
      </c>
      <c r="BW12" s="45" t="s">
        <v>25</v>
      </c>
      <c r="BX12" s="46" t="s">
        <v>12</v>
      </c>
      <c r="BY12" s="47" t="s">
        <v>49</v>
      </c>
      <c r="BZ12" s="48" t="s">
        <v>73</v>
      </c>
      <c r="CA12" s="21">
        <v>10</v>
      </c>
      <c r="CB12" s="21">
        <v>25</v>
      </c>
      <c r="CC12" s="17">
        <v>10</v>
      </c>
      <c r="CD12" s="17">
        <v>10</v>
      </c>
      <c r="CE12" s="21"/>
      <c r="CF12" s="21"/>
      <c r="CG12" s="18"/>
      <c r="CH12" s="36">
        <f t="shared" si="20"/>
        <v>55</v>
      </c>
      <c r="CI12" s="37">
        <f>CI9</f>
        <v>55</v>
      </c>
      <c r="CJ12" s="38">
        <f t="shared" si="21"/>
        <v>13.75</v>
      </c>
      <c r="CK12" s="87">
        <f t="shared" ref="CK12:CK34" si="27">CH12/CI12*100</f>
        <v>100</v>
      </c>
      <c r="CL12" s="21">
        <v>2</v>
      </c>
      <c r="CM12" s="45" t="s">
        <v>25</v>
      </c>
      <c r="CN12" s="46" t="s">
        <v>12</v>
      </c>
      <c r="CO12" s="47" t="s">
        <v>49</v>
      </c>
      <c r="CP12" s="48" t="s">
        <v>73</v>
      </c>
      <c r="CQ12" s="17">
        <v>10</v>
      </c>
      <c r="CR12" s="17">
        <v>10</v>
      </c>
      <c r="CS12" s="17">
        <v>10</v>
      </c>
      <c r="CT12" s="17">
        <v>10</v>
      </c>
      <c r="CU12" s="17">
        <v>10</v>
      </c>
      <c r="CV12" s="17">
        <v>10</v>
      </c>
      <c r="CW12" s="17">
        <v>10</v>
      </c>
      <c r="CX12" s="17">
        <v>10</v>
      </c>
      <c r="CY12" s="17">
        <v>10</v>
      </c>
      <c r="CZ12" s="17">
        <v>10</v>
      </c>
      <c r="DA12" s="17">
        <v>10</v>
      </c>
      <c r="DB12" s="17">
        <v>10</v>
      </c>
      <c r="DC12" s="17">
        <v>10</v>
      </c>
      <c r="DD12" s="17">
        <v>10</v>
      </c>
      <c r="DE12" s="17">
        <v>10</v>
      </c>
      <c r="DF12" s="18"/>
      <c r="DG12" s="21">
        <f t="shared" si="22"/>
        <v>150</v>
      </c>
      <c r="DH12" s="21">
        <f>DH9</f>
        <v>150</v>
      </c>
      <c r="DI12" s="35">
        <f t="shared" si="23"/>
        <v>10</v>
      </c>
      <c r="DJ12" s="87">
        <f t="shared" ref="DJ12:DJ34" si="28">DG12/DH12*100</f>
        <v>100</v>
      </c>
    </row>
    <row r="13" spans="1:114" ht="20.85" customHeight="1">
      <c r="A13" s="21">
        <v>3</v>
      </c>
      <c r="B13" s="45" t="s">
        <v>26</v>
      </c>
      <c r="C13" s="46" t="s">
        <v>12</v>
      </c>
      <c r="D13" s="47" t="s">
        <v>50</v>
      </c>
      <c r="E13" s="48" t="s">
        <v>74</v>
      </c>
      <c r="F13" s="74">
        <f t="shared" si="5"/>
        <v>39</v>
      </c>
      <c r="G13" s="74">
        <f t="shared" si="6"/>
        <v>10</v>
      </c>
      <c r="H13" s="74">
        <f t="shared" si="7"/>
        <v>49</v>
      </c>
      <c r="I13" s="78"/>
      <c r="J13" s="78"/>
      <c r="K13" s="74">
        <f t="shared" si="8"/>
        <v>0</v>
      </c>
      <c r="L13" s="74">
        <f t="shared" si="9"/>
        <v>39</v>
      </c>
      <c r="M13" s="74">
        <f t="shared" si="10"/>
        <v>10</v>
      </c>
      <c r="N13" s="87">
        <f t="shared" si="11"/>
        <v>49</v>
      </c>
      <c r="O13" s="17" t="b">
        <f t="shared" si="0"/>
        <v>0</v>
      </c>
      <c r="P13" s="21">
        <v>3</v>
      </c>
      <c r="Q13" s="45" t="s">
        <v>26</v>
      </c>
      <c r="R13" s="46" t="s">
        <v>12</v>
      </c>
      <c r="S13" s="47" t="s">
        <v>50</v>
      </c>
      <c r="T13" s="48" t="s">
        <v>74</v>
      </c>
      <c r="U13" s="17">
        <v>40</v>
      </c>
      <c r="V13" s="93">
        <v>100</v>
      </c>
      <c r="W13" s="31">
        <v>10</v>
      </c>
      <c r="X13" s="49"/>
      <c r="Y13" s="31">
        <f t="shared" si="12"/>
        <v>97</v>
      </c>
      <c r="Z13" s="31">
        <f t="shared" si="13"/>
        <v>39</v>
      </c>
      <c r="AA13" s="87">
        <f t="shared" si="14"/>
        <v>49</v>
      </c>
      <c r="AB13" s="21">
        <v>3</v>
      </c>
      <c r="AC13" s="45" t="s">
        <v>26</v>
      </c>
      <c r="AD13" s="46" t="s">
        <v>12</v>
      </c>
      <c r="AE13" s="47" t="s">
        <v>50</v>
      </c>
      <c r="AF13" s="48" t="s">
        <v>74</v>
      </c>
      <c r="AG13" s="31">
        <f t="shared" si="24"/>
        <v>95</v>
      </c>
      <c r="AH13" s="31">
        <f t="shared" ref="AH13:AH34" si="29">BU13</f>
        <v>100</v>
      </c>
      <c r="AI13" s="31">
        <f t="shared" si="25"/>
        <v>96.36363636363636</v>
      </c>
      <c r="AJ13" s="31">
        <f t="shared" ref="AJ13:AJ34" si="30">DJ13</f>
        <v>98.666666666666671</v>
      </c>
      <c r="AK13" s="33">
        <v>95</v>
      </c>
      <c r="AL13" s="87">
        <v>97</v>
      </c>
      <c r="AM13" s="88">
        <v>39</v>
      </c>
      <c r="AN13" s="21">
        <v>3</v>
      </c>
      <c r="AO13" s="45" t="s">
        <v>26</v>
      </c>
      <c r="AP13" s="46" t="s">
        <v>12</v>
      </c>
      <c r="AQ13" s="47" t="s">
        <v>50</v>
      </c>
      <c r="AR13" s="48" t="s">
        <v>74</v>
      </c>
      <c r="AS13" s="21">
        <v>15</v>
      </c>
      <c r="AT13" s="21">
        <v>15</v>
      </c>
      <c r="AU13" s="21">
        <v>12</v>
      </c>
      <c r="AV13" s="21">
        <v>15</v>
      </c>
      <c r="AW13" s="21"/>
      <c r="AX13" s="21"/>
      <c r="AY13" s="34"/>
      <c r="AZ13" s="35">
        <f t="shared" si="15"/>
        <v>57</v>
      </c>
      <c r="BA13" s="35">
        <f t="shared" ref="BA13" si="31">BA11</f>
        <v>60</v>
      </c>
      <c r="BB13" s="35">
        <f t="shared" si="16"/>
        <v>14.25</v>
      </c>
      <c r="BC13" s="87">
        <f t="shared" si="26"/>
        <v>95</v>
      </c>
      <c r="BD13" s="21">
        <v>3</v>
      </c>
      <c r="BE13" s="45" t="s">
        <v>26</v>
      </c>
      <c r="BF13" s="46" t="s">
        <v>12</v>
      </c>
      <c r="BG13" s="47" t="s">
        <v>50</v>
      </c>
      <c r="BH13" s="48" t="s">
        <v>74</v>
      </c>
      <c r="BI13" s="21">
        <v>15</v>
      </c>
      <c r="BJ13" s="21">
        <v>15</v>
      </c>
      <c r="BK13" s="21">
        <v>15</v>
      </c>
      <c r="BL13" s="21">
        <v>15</v>
      </c>
      <c r="BM13" s="22">
        <v>15</v>
      </c>
      <c r="BN13" s="21"/>
      <c r="BO13" s="22"/>
      <c r="BP13" s="22"/>
      <c r="BQ13" s="18"/>
      <c r="BR13" s="24">
        <f t="shared" si="17"/>
        <v>75</v>
      </c>
      <c r="BS13" s="24">
        <f t="shared" ref="BS13" si="32">BS11</f>
        <v>75</v>
      </c>
      <c r="BT13" s="50">
        <f t="shared" si="18"/>
        <v>15</v>
      </c>
      <c r="BU13" s="89">
        <f t="shared" si="19"/>
        <v>100</v>
      </c>
      <c r="BV13" s="21">
        <v>3</v>
      </c>
      <c r="BW13" s="45" t="s">
        <v>26</v>
      </c>
      <c r="BX13" s="46" t="s">
        <v>12</v>
      </c>
      <c r="BY13" s="47" t="s">
        <v>50</v>
      </c>
      <c r="BZ13" s="48" t="s">
        <v>74</v>
      </c>
      <c r="CA13" s="21">
        <v>10</v>
      </c>
      <c r="CB13" s="21">
        <v>25</v>
      </c>
      <c r="CC13" s="17">
        <v>10</v>
      </c>
      <c r="CD13" s="17">
        <v>8</v>
      </c>
      <c r="CE13" s="21"/>
      <c r="CF13" s="21"/>
      <c r="CG13" s="18"/>
      <c r="CH13" s="36">
        <f t="shared" si="20"/>
        <v>53</v>
      </c>
      <c r="CI13" s="37">
        <f t="shared" ref="CI13" si="33">CI11</f>
        <v>55</v>
      </c>
      <c r="CJ13" s="38">
        <f t="shared" si="21"/>
        <v>13.25</v>
      </c>
      <c r="CK13" s="87">
        <f t="shared" si="27"/>
        <v>96.36363636363636</v>
      </c>
      <c r="CL13" s="21">
        <v>3</v>
      </c>
      <c r="CM13" s="45" t="s">
        <v>26</v>
      </c>
      <c r="CN13" s="46" t="s">
        <v>12</v>
      </c>
      <c r="CO13" s="47" t="s">
        <v>50</v>
      </c>
      <c r="CP13" s="48" t="s">
        <v>74</v>
      </c>
      <c r="CQ13" s="17">
        <v>10</v>
      </c>
      <c r="CR13" s="17">
        <v>10</v>
      </c>
      <c r="CS13" s="17">
        <v>10</v>
      </c>
      <c r="CT13" s="17">
        <v>10</v>
      </c>
      <c r="CU13" s="17">
        <v>10</v>
      </c>
      <c r="CV13" s="17">
        <v>10</v>
      </c>
      <c r="CW13" s="17">
        <v>10</v>
      </c>
      <c r="CX13" s="17">
        <v>8</v>
      </c>
      <c r="CY13" s="17">
        <v>10</v>
      </c>
      <c r="CZ13" s="17">
        <v>10</v>
      </c>
      <c r="DA13" s="17">
        <v>10</v>
      </c>
      <c r="DB13" s="17">
        <v>10</v>
      </c>
      <c r="DC13" s="17">
        <v>10</v>
      </c>
      <c r="DD13" s="17">
        <v>10</v>
      </c>
      <c r="DE13" s="17">
        <v>10</v>
      </c>
      <c r="DF13" s="18"/>
      <c r="DG13" s="21">
        <f t="shared" si="22"/>
        <v>148</v>
      </c>
      <c r="DH13" s="21">
        <f t="shared" ref="DH13:DH34" si="34">DH11</f>
        <v>150</v>
      </c>
      <c r="DI13" s="35">
        <f t="shared" si="23"/>
        <v>9.8666666666666671</v>
      </c>
      <c r="DJ13" s="87">
        <f t="shared" si="28"/>
        <v>98.666666666666671</v>
      </c>
    </row>
    <row r="14" spans="1:114" ht="20.85" customHeight="1">
      <c r="A14" s="21">
        <v>4</v>
      </c>
      <c r="B14" s="45" t="s">
        <v>27</v>
      </c>
      <c r="C14" s="46" t="s">
        <v>12</v>
      </c>
      <c r="D14" s="47" t="s">
        <v>51</v>
      </c>
      <c r="E14" s="48" t="s">
        <v>75</v>
      </c>
      <c r="F14" s="74">
        <f t="shared" si="5"/>
        <v>35</v>
      </c>
      <c r="G14" s="74">
        <f t="shared" si="6"/>
        <v>10</v>
      </c>
      <c r="H14" s="74">
        <f t="shared" si="7"/>
        <v>45</v>
      </c>
      <c r="I14" s="78"/>
      <c r="J14" s="78"/>
      <c r="K14" s="74">
        <f t="shared" si="8"/>
        <v>0</v>
      </c>
      <c r="L14" s="74">
        <f t="shared" si="9"/>
        <v>35</v>
      </c>
      <c r="M14" s="74">
        <f t="shared" si="10"/>
        <v>10</v>
      </c>
      <c r="N14" s="87">
        <f t="shared" si="11"/>
        <v>45</v>
      </c>
      <c r="O14" s="17" t="b">
        <f t="shared" si="0"/>
        <v>0</v>
      </c>
      <c r="P14" s="21">
        <v>4</v>
      </c>
      <c r="Q14" s="45" t="s">
        <v>27</v>
      </c>
      <c r="R14" s="46" t="s">
        <v>12</v>
      </c>
      <c r="S14" s="47" t="s">
        <v>51</v>
      </c>
      <c r="T14" s="48" t="s">
        <v>75</v>
      </c>
      <c r="U14" s="17">
        <v>38</v>
      </c>
      <c r="V14" s="93">
        <v>95</v>
      </c>
      <c r="W14" s="31">
        <v>10</v>
      </c>
      <c r="X14" s="49"/>
      <c r="Y14" s="31">
        <f t="shared" si="12"/>
        <v>86</v>
      </c>
      <c r="Z14" s="31">
        <f t="shared" si="13"/>
        <v>35</v>
      </c>
      <c r="AA14" s="87">
        <f t="shared" si="14"/>
        <v>45</v>
      </c>
      <c r="AB14" s="21">
        <v>4</v>
      </c>
      <c r="AC14" s="45" t="s">
        <v>27</v>
      </c>
      <c r="AD14" s="46" t="s">
        <v>12</v>
      </c>
      <c r="AE14" s="47" t="s">
        <v>51</v>
      </c>
      <c r="AF14" s="48" t="s">
        <v>75</v>
      </c>
      <c r="AG14" s="31">
        <f t="shared" si="24"/>
        <v>78.333333333333329</v>
      </c>
      <c r="AH14" s="31">
        <f t="shared" si="29"/>
        <v>88</v>
      </c>
      <c r="AI14" s="31">
        <f t="shared" si="25"/>
        <v>87.272727272727266</v>
      </c>
      <c r="AJ14" s="31">
        <f t="shared" si="30"/>
        <v>88</v>
      </c>
      <c r="AK14" s="33">
        <v>90</v>
      </c>
      <c r="AL14" s="87">
        <v>86</v>
      </c>
      <c r="AM14" s="88">
        <v>35</v>
      </c>
      <c r="AN14" s="21">
        <v>4</v>
      </c>
      <c r="AO14" s="45" t="s">
        <v>27</v>
      </c>
      <c r="AP14" s="46" t="s">
        <v>12</v>
      </c>
      <c r="AQ14" s="47" t="s">
        <v>51</v>
      </c>
      <c r="AR14" s="48" t="s">
        <v>75</v>
      </c>
      <c r="AS14" s="21">
        <v>15</v>
      </c>
      <c r="AT14" s="21">
        <v>11</v>
      </c>
      <c r="AU14" s="21">
        <v>10</v>
      </c>
      <c r="AV14" s="21">
        <v>11</v>
      </c>
      <c r="AW14" s="21"/>
      <c r="AX14" s="21"/>
      <c r="AY14" s="34"/>
      <c r="AZ14" s="35">
        <f t="shared" si="15"/>
        <v>47</v>
      </c>
      <c r="BA14" s="35">
        <f t="shared" ref="BA14" si="35">BA11</f>
        <v>60</v>
      </c>
      <c r="BB14" s="35">
        <f t="shared" si="16"/>
        <v>11.75</v>
      </c>
      <c r="BC14" s="87">
        <f t="shared" si="26"/>
        <v>78.333333333333329</v>
      </c>
      <c r="BD14" s="21">
        <v>4</v>
      </c>
      <c r="BE14" s="45" t="s">
        <v>27</v>
      </c>
      <c r="BF14" s="46" t="s">
        <v>12</v>
      </c>
      <c r="BG14" s="47" t="s">
        <v>51</v>
      </c>
      <c r="BH14" s="48" t="s">
        <v>75</v>
      </c>
      <c r="BI14" s="21">
        <v>15</v>
      </c>
      <c r="BJ14" s="21">
        <v>15</v>
      </c>
      <c r="BK14" s="21">
        <v>11</v>
      </c>
      <c r="BL14" s="21">
        <v>12</v>
      </c>
      <c r="BM14" s="22">
        <v>13</v>
      </c>
      <c r="BN14" s="21"/>
      <c r="BO14" s="22"/>
      <c r="BP14" s="22"/>
      <c r="BQ14" s="18"/>
      <c r="BR14" s="24">
        <f t="shared" si="17"/>
        <v>66</v>
      </c>
      <c r="BS14" s="24">
        <f t="shared" ref="BS14" si="36">BS11</f>
        <v>75</v>
      </c>
      <c r="BT14" s="50">
        <f t="shared" si="18"/>
        <v>13.2</v>
      </c>
      <c r="BU14" s="89">
        <f t="shared" si="19"/>
        <v>88</v>
      </c>
      <c r="BV14" s="21">
        <v>4</v>
      </c>
      <c r="BW14" s="45" t="s">
        <v>27</v>
      </c>
      <c r="BX14" s="46" t="s">
        <v>12</v>
      </c>
      <c r="BY14" s="47" t="s">
        <v>51</v>
      </c>
      <c r="BZ14" s="48" t="s">
        <v>75</v>
      </c>
      <c r="CA14" s="21">
        <v>10</v>
      </c>
      <c r="CB14" s="21">
        <v>20</v>
      </c>
      <c r="CC14" s="17">
        <v>10</v>
      </c>
      <c r="CD14" s="17">
        <v>8</v>
      </c>
      <c r="CE14" s="21"/>
      <c r="CF14" s="21"/>
      <c r="CG14" s="18"/>
      <c r="CH14" s="36">
        <f t="shared" si="20"/>
        <v>48</v>
      </c>
      <c r="CI14" s="37">
        <f t="shared" ref="CI14" si="37">CI11</f>
        <v>55</v>
      </c>
      <c r="CJ14" s="38">
        <f t="shared" si="21"/>
        <v>12</v>
      </c>
      <c r="CK14" s="87">
        <f t="shared" si="27"/>
        <v>87.272727272727266</v>
      </c>
      <c r="CL14" s="21">
        <v>4</v>
      </c>
      <c r="CM14" s="45" t="s">
        <v>27</v>
      </c>
      <c r="CN14" s="46" t="s">
        <v>12</v>
      </c>
      <c r="CO14" s="47" t="s">
        <v>51</v>
      </c>
      <c r="CP14" s="48" t="s">
        <v>75</v>
      </c>
      <c r="CQ14" s="17">
        <v>10</v>
      </c>
      <c r="CR14" s="17">
        <v>10</v>
      </c>
      <c r="CS14" s="17">
        <v>10</v>
      </c>
      <c r="CT14" s="17">
        <v>10</v>
      </c>
      <c r="CU14" s="17">
        <v>10</v>
      </c>
      <c r="CV14" s="17">
        <v>10</v>
      </c>
      <c r="CW14" s="17">
        <v>8</v>
      </c>
      <c r="CX14" s="17">
        <v>8</v>
      </c>
      <c r="CY14" s="17">
        <v>10</v>
      </c>
      <c r="CZ14" s="17">
        <v>8</v>
      </c>
      <c r="DA14" s="17">
        <v>8</v>
      </c>
      <c r="DB14" s="17">
        <v>6</v>
      </c>
      <c r="DC14" s="17">
        <v>6</v>
      </c>
      <c r="DD14" s="17">
        <v>8</v>
      </c>
      <c r="DE14" s="17">
        <v>10</v>
      </c>
      <c r="DF14" s="18"/>
      <c r="DG14" s="21">
        <f t="shared" si="22"/>
        <v>132</v>
      </c>
      <c r="DH14" s="21">
        <f t="shared" si="34"/>
        <v>150</v>
      </c>
      <c r="DI14" s="35">
        <f t="shared" si="23"/>
        <v>8.8000000000000007</v>
      </c>
      <c r="DJ14" s="87">
        <f t="shared" si="28"/>
        <v>88</v>
      </c>
    </row>
    <row r="15" spans="1:114" ht="20.85" customHeight="1">
      <c r="A15" s="21">
        <v>5</v>
      </c>
      <c r="B15" s="45" t="s">
        <v>28</v>
      </c>
      <c r="C15" s="46" t="s">
        <v>12</v>
      </c>
      <c r="D15" s="47" t="s">
        <v>52</v>
      </c>
      <c r="E15" s="48" t="s">
        <v>76</v>
      </c>
      <c r="F15" s="74">
        <f t="shared" si="5"/>
        <v>39</v>
      </c>
      <c r="G15" s="74">
        <f t="shared" si="6"/>
        <v>10</v>
      </c>
      <c r="H15" s="74">
        <f t="shared" si="7"/>
        <v>49</v>
      </c>
      <c r="I15" s="78"/>
      <c r="J15" s="78"/>
      <c r="K15" s="74">
        <f t="shared" si="8"/>
        <v>0</v>
      </c>
      <c r="L15" s="74">
        <f t="shared" si="9"/>
        <v>39</v>
      </c>
      <c r="M15" s="74">
        <f t="shared" si="10"/>
        <v>10</v>
      </c>
      <c r="N15" s="87">
        <f t="shared" si="11"/>
        <v>49</v>
      </c>
      <c r="O15" s="17" t="b">
        <f t="shared" si="0"/>
        <v>0</v>
      </c>
      <c r="P15" s="21">
        <v>5</v>
      </c>
      <c r="Q15" s="45" t="s">
        <v>28</v>
      </c>
      <c r="R15" s="46" t="s">
        <v>12</v>
      </c>
      <c r="S15" s="47" t="s">
        <v>52</v>
      </c>
      <c r="T15" s="48" t="s">
        <v>76</v>
      </c>
      <c r="U15" s="17">
        <v>40</v>
      </c>
      <c r="V15" s="93">
        <v>100</v>
      </c>
      <c r="W15" s="31">
        <v>10</v>
      </c>
      <c r="X15" s="49"/>
      <c r="Y15" s="31">
        <f t="shared" si="12"/>
        <v>98</v>
      </c>
      <c r="Z15" s="31">
        <f t="shared" si="13"/>
        <v>39</v>
      </c>
      <c r="AA15" s="87">
        <f t="shared" si="14"/>
        <v>49</v>
      </c>
      <c r="AB15" s="21">
        <v>5</v>
      </c>
      <c r="AC15" s="45" t="s">
        <v>28</v>
      </c>
      <c r="AD15" s="46" t="s">
        <v>12</v>
      </c>
      <c r="AE15" s="47" t="s">
        <v>52</v>
      </c>
      <c r="AF15" s="48" t="s">
        <v>76</v>
      </c>
      <c r="AG15" s="31">
        <f t="shared" si="24"/>
        <v>95</v>
      </c>
      <c r="AH15" s="31">
        <f t="shared" si="29"/>
        <v>98.666666666666671</v>
      </c>
      <c r="AI15" s="31">
        <f t="shared" si="25"/>
        <v>100</v>
      </c>
      <c r="AJ15" s="31">
        <f t="shared" si="30"/>
        <v>98</v>
      </c>
      <c r="AK15" s="33">
        <v>100</v>
      </c>
      <c r="AL15" s="87">
        <v>98</v>
      </c>
      <c r="AM15" s="88">
        <v>39</v>
      </c>
      <c r="AN15" s="21">
        <v>5</v>
      </c>
      <c r="AO15" s="45" t="s">
        <v>28</v>
      </c>
      <c r="AP15" s="46" t="s">
        <v>12</v>
      </c>
      <c r="AQ15" s="47" t="s">
        <v>52</v>
      </c>
      <c r="AR15" s="48" t="s">
        <v>76</v>
      </c>
      <c r="AS15" s="21">
        <v>15</v>
      </c>
      <c r="AT15" s="21">
        <v>15</v>
      </c>
      <c r="AU15" s="21">
        <v>12</v>
      </c>
      <c r="AV15" s="21">
        <v>15</v>
      </c>
      <c r="AW15" s="21"/>
      <c r="AX15" s="21"/>
      <c r="AY15" s="34"/>
      <c r="AZ15" s="35">
        <f t="shared" si="15"/>
        <v>57</v>
      </c>
      <c r="BA15" s="35">
        <f t="shared" ref="BA15" si="38">BA13</f>
        <v>60</v>
      </c>
      <c r="BB15" s="35">
        <f t="shared" si="16"/>
        <v>14.25</v>
      </c>
      <c r="BC15" s="87">
        <f t="shared" si="26"/>
        <v>95</v>
      </c>
      <c r="BD15" s="21">
        <v>5</v>
      </c>
      <c r="BE15" s="45" t="s">
        <v>28</v>
      </c>
      <c r="BF15" s="46" t="s">
        <v>12</v>
      </c>
      <c r="BG15" s="47" t="s">
        <v>52</v>
      </c>
      <c r="BH15" s="48" t="s">
        <v>76</v>
      </c>
      <c r="BI15" s="21">
        <v>15</v>
      </c>
      <c r="BJ15" s="21">
        <v>14</v>
      </c>
      <c r="BK15" s="21">
        <v>15</v>
      </c>
      <c r="BL15" s="21">
        <v>15</v>
      </c>
      <c r="BM15" s="22">
        <v>15</v>
      </c>
      <c r="BN15" s="21"/>
      <c r="BO15" s="22"/>
      <c r="BP15" s="22"/>
      <c r="BQ15" s="18"/>
      <c r="BR15" s="24">
        <f t="shared" si="17"/>
        <v>74</v>
      </c>
      <c r="BS15" s="24">
        <f t="shared" ref="BS15" si="39">BS13</f>
        <v>75</v>
      </c>
      <c r="BT15" s="50">
        <f t="shared" si="18"/>
        <v>14.8</v>
      </c>
      <c r="BU15" s="89">
        <f t="shared" si="19"/>
        <v>98.666666666666671</v>
      </c>
      <c r="BV15" s="21">
        <v>5</v>
      </c>
      <c r="BW15" s="45" t="s">
        <v>28</v>
      </c>
      <c r="BX15" s="46" t="s">
        <v>12</v>
      </c>
      <c r="BY15" s="47" t="s">
        <v>52</v>
      </c>
      <c r="BZ15" s="48" t="s">
        <v>76</v>
      </c>
      <c r="CA15" s="21">
        <v>10</v>
      </c>
      <c r="CB15" s="21">
        <v>25</v>
      </c>
      <c r="CC15" s="17">
        <v>10</v>
      </c>
      <c r="CD15" s="17">
        <v>10</v>
      </c>
      <c r="CE15" s="21"/>
      <c r="CF15" s="21"/>
      <c r="CG15" s="18"/>
      <c r="CH15" s="36">
        <f t="shared" si="20"/>
        <v>55</v>
      </c>
      <c r="CI15" s="37">
        <f t="shared" ref="CI15" si="40">CI13</f>
        <v>55</v>
      </c>
      <c r="CJ15" s="38">
        <f t="shared" si="21"/>
        <v>13.75</v>
      </c>
      <c r="CK15" s="87">
        <f t="shared" si="27"/>
        <v>100</v>
      </c>
      <c r="CL15" s="21">
        <v>5</v>
      </c>
      <c r="CM15" s="45" t="s">
        <v>28</v>
      </c>
      <c r="CN15" s="46" t="s">
        <v>12</v>
      </c>
      <c r="CO15" s="47" t="s">
        <v>52</v>
      </c>
      <c r="CP15" s="48" t="s">
        <v>76</v>
      </c>
      <c r="CQ15" s="17">
        <v>9</v>
      </c>
      <c r="CR15" s="17">
        <v>10</v>
      </c>
      <c r="CS15" s="17">
        <v>10</v>
      </c>
      <c r="CT15" s="17">
        <v>10</v>
      </c>
      <c r="CU15" s="17">
        <v>10</v>
      </c>
      <c r="CV15" s="17">
        <v>10</v>
      </c>
      <c r="CW15" s="17">
        <v>10</v>
      </c>
      <c r="CX15" s="17">
        <v>10</v>
      </c>
      <c r="CY15" s="17">
        <v>10</v>
      </c>
      <c r="CZ15" s="17">
        <v>10</v>
      </c>
      <c r="DA15" s="17">
        <v>10</v>
      </c>
      <c r="DB15" s="17">
        <v>10</v>
      </c>
      <c r="DC15" s="17">
        <v>10</v>
      </c>
      <c r="DD15" s="17">
        <v>10</v>
      </c>
      <c r="DE15" s="17">
        <v>8</v>
      </c>
      <c r="DF15" s="18"/>
      <c r="DG15" s="21">
        <f t="shared" si="22"/>
        <v>147</v>
      </c>
      <c r="DH15" s="21">
        <f t="shared" ref="DH15" si="41">DH12</f>
        <v>150</v>
      </c>
      <c r="DI15" s="35">
        <f t="shared" si="23"/>
        <v>9.8000000000000007</v>
      </c>
      <c r="DJ15" s="87">
        <f t="shared" si="28"/>
        <v>98</v>
      </c>
    </row>
    <row r="16" spans="1:114" ht="20.85" customHeight="1">
      <c r="A16" s="21">
        <v>6</v>
      </c>
      <c r="B16" s="45" t="s">
        <v>29</v>
      </c>
      <c r="C16" s="46" t="s">
        <v>12</v>
      </c>
      <c r="D16" s="47" t="s">
        <v>53</v>
      </c>
      <c r="E16" s="48" t="s">
        <v>77</v>
      </c>
      <c r="F16" s="74">
        <f t="shared" si="5"/>
        <v>37</v>
      </c>
      <c r="G16" s="74">
        <f t="shared" si="6"/>
        <v>9</v>
      </c>
      <c r="H16" s="74">
        <f t="shared" si="7"/>
        <v>46</v>
      </c>
      <c r="I16" s="78"/>
      <c r="J16" s="78"/>
      <c r="K16" s="74">
        <f t="shared" si="8"/>
        <v>0</v>
      </c>
      <c r="L16" s="74">
        <f t="shared" si="9"/>
        <v>37</v>
      </c>
      <c r="M16" s="74">
        <f t="shared" si="10"/>
        <v>9</v>
      </c>
      <c r="N16" s="87">
        <f t="shared" si="11"/>
        <v>46</v>
      </c>
      <c r="O16" s="17" t="b">
        <f t="shared" si="0"/>
        <v>0</v>
      </c>
      <c r="P16" s="21">
        <v>6</v>
      </c>
      <c r="Q16" s="45" t="s">
        <v>29</v>
      </c>
      <c r="R16" s="46" t="s">
        <v>12</v>
      </c>
      <c r="S16" s="47" t="s">
        <v>53</v>
      </c>
      <c r="T16" s="48" t="s">
        <v>77</v>
      </c>
      <c r="U16" s="17">
        <v>37</v>
      </c>
      <c r="V16" s="93">
        <v>93</v>
      </c>
      <c r="W16" s="31">
        <v>9</v>
      </c>
      <c r="X16" s="49"/>
      <c r="Y16" s="31">
        <f t="shared" si="12"/>
        <v>92</v>
      </c>
      <c r="Z16" s="31">
        <f t="shared" si="13"/>
        <v>37</v>
      </c>
      <c r="AA16" s="87">
        <f t="shared" si="14"/>
        <v>46</v>
      </c>
      <c r="AB16" s="21">
        <v>6</v>
      </c>
      <c r="AC16" s="45" t="s">
        <v>29</v>
      </c>
      <c r="AD16" s="46" t="s">
        <v>12</v>
      </c>
      <c r="AE16" s="47" t="s">
        <v>53</v>
      </c>
      <c r="AF16" s="48" t="s">
        <v>77</v>
      </c>
      <c r="AG16" s="31">
        <f t="shared" si="24"/>
        <v>81.666666666666671</v>
      </c>
      <c r="AH16" s="31">
        <f t="shared" si="29"/>
        <v>98.666666666666671</v>
      </c>
      <c r="AI16" s="31">
        <f t="shared" si="25"/>
        <v>80</v>
      </c>
      <c r="AJ16" s="31">
        <f t="shared" si="30"/>
        <v>100</v>
      </c>
      <c r="AK16" s="33">
        <v>90</v>
      </c>
      <c r="AL16" s="87">
        <v>92</v>
      </c>
      <c r="AM16" s="88">
        <v>37</v>
      </c>
      <c r="AN16" s="21">
        <v>6</v>
      </c>
      <c r="AO16" s="45" t="s">
        <v>29</v>
      </c>
      <c r="AP16" s="46" t="s">
        <v>12</v>
      </c>
      <c r="AQ16" s="47" t="s">
        <v>53</v>
      </c>
      <c r="AR16" s="48" t="s">
        <v>77</v>
      </c>
      <c r="AS16" s="21">
        <v>15</v>
      </c>
      <c r="AT16" s="21">
        <v>11</v>
      </c>
      <c r="AU16" s="21">
        <v>12</v>
      </c>
      <c r="AV16" s="21">
        <v>11</v>
      </c>
      <c r="AW16" s="21"/>
      <c r="AX16" s="21"/>
      <c r="AY16" s="34"/>
      <c r="AZ16" s="35">
        <f t="shared" si="15"/>
        <v>49</v>
      </c>
      <c r="BA16" s="35">
        <f t="shared" ref="BA16" si="42">BA13</f>
        <v>60</v>
      </c>
      <c r="BB16" s="35">
        <f t="shared" si="16"/>
        <v>12.25</v>
      </c>
      <c r="BC16" s="87">
        <f t="shared" si="26"/>
        <v>81.666666666666671</v>
      </c>
      <c r="BD16" s="21">
        <v>6</v>
      </c>
      <c r="BE16" s="45" t="s">
        <v>29</v>
      </c>
      <c r="BF16" s="46" t="s">
        <v>12</v>
      </c>
      <c r="BG16" s="47" t="s">
        <v>53</v>
      </c>
      <c r="BH16" s="48" t="s">
        <v>77</v>
      </c>
      <c r="BI16" s="21">
        <v>15</v>
      </c>
      <c r="BJ16" s="21">
        <v>14</v>
      </c>
      <c r="BK16" s="21">
        <v>15</v>
      </c>
      <c r="BL16" s="21">
        <v>15</v>
      </c>
      <c r="BM16" s="22">
        <v>15</v>
      </c>
      <c r="BN16" s="21"/>
      <c r="BO16" s="22"/>
      <c r="BP16" s="22"/>
      <c r="BQ16" s="18"/>
      <c r="BR16" s="24">
        <f t="shared" si="17"/>
        <v>74</v>
      </c>
      <c r="BS16" s="24">
        <f t="shared" ref="BS16" si="43">BS13</f>
        <v>75</v>
      </c>
      <c r="BT16" s="50">
        <f t="shared" si="18"/>
        <v>14.8</v>
      </c>
      <c r="BU16" s="89">
        <f t="shared" si="19"/>
        <v>98.666666666666671</v>
      </c>
      <c r="BV16" s="21">
        <v>6</v>
      </c>
      <c r="BW16" s="45" t="s">
        <v>29</v>
      </c>
      <c r="BX16" s="46" t="s">
        <v>12</v>
      </c>
      <c r="BY16" s="47" t="s">
        <v>53</v>
      </c>
      <c r="BZ16" s="48" t="s">
        <v>77</v>
      </c>
      <c r="CA16" s="21">
        <v>10</v>
      </c>
      <c r="CB16" s="21">
        <v>14</v>
      </c>
      <c r="CC16" s="17">
        <v>10</v>
      </c>
      <c r="CD16" s="17">
        <v>10</v>
      </c>
      <c r="CE16" s="21"/>
      <c r="CF16" s="21"/>
      <c r="CG16" s="18"/>
      <c r="CH16" s="36">
        <f t="shared" si="20"/>
        <v>44</v>
      </c>
      <c r="CI16" s="37">
        <f t="shared" ref="CI16" si="44">CI13</f>
        <v>55</v>
      </c>
      <c r="CJ16" s="38">
        <f t="shared" si="21"/>
        <v>11</v>
      </c>
      <c r="CK16" s="87">
        <f t="shared" si="27"/>
        <v>80</v>
      </c>
      <c r="CL16" s="21">
        <v>6</v>
      </c>
      <c r="CM16" s="45" t="s">
        <v>29</v>
      </c>
      <c r="CN16" s="46" t="s">
        <v>12</v>
      </c>
      <c r="CO16" s="47" t="s">
        <v>53</v>
      </c>
      <c r="CP16" s="48" t="s">
        <v>77</v>
      </c>
      <c r="CQ16" s="17">
        <v>10</v>
      </c>
      <c r="CR16" s="17">
        <v>10</v>
      </c>
      <c r="CS16" s="17">
        <v>10</v>
      </c>
      <c r="CT16" s="17">
        <v>10</v>
      </c>
      <c r="CU16" s="17">
        <v>10</v>
      </c>
      <c r="CV16" s="17">
        <v>10</v>
      </c>
      <c r="CW16" s="17">
        <v>10</v>
      </c>
      <c r="CX16" s="17">
        <v>10</v>
      </c>
      <c r="CY16" s="17">
        <v>10</v>
      </c>
      <c r="CZ16" s="17">
        <v>10</v>
      </c>
      <c r="DA16" s="17">
        <v>10</v>
      </c>
      <c r="DB16" s="17">
        <v>10</v>
      </c>
      <c r="DC16" s="17">
        <v>10</v>
      </c>
      <c r="DD16" s="17">
        <v>10</v>
      </c>
      <c r="DE16" s="17">
        <v>10</v>
      </c>
      <c r="DF16" s="18"/>
      <c r="DG16" s="21">
        <f t="shared" si="22"/>
        <v>150</v>
      </c>
      <c r="DH16" s="21">
        <f t="shared" si="34"/>
        <v>150</v>
      </c>
      <c r="DI16" s="35">
        <f t="shared" si="23"/>
        <v>10</v>
      </c>
      <c r="DJ16" s="87">
        <f t="shared" si="28"/>
        <v>100</v>
      </c>
    </row>
    <row r="17" spans="1:114" ht="20.85" customHeight="1">
      <c r="A17" s="21">
        <v>7</v>
      </c>
      <c r="B17" s="45" t="s">
        <v>30</v>
      </c>
      <c r="C17" s="46" t="s">
        <v>12</v>
      </c>
      <c r="D17" s="47" t="s">
        <v>54</v>
      </c>
      <c r="E17" s="48" t="s">
        <v>78</v>
      </c>
      <c r="F17" s="74">
        <f t="shared" si="5"/>
        <v>33</v>
      </c>
      <c r="G17" s="74">
        <f t="shared" si="6"/>
        <v>10</v>
      </c>
      <c r="H17" s="74">
        <f t="shared" si="7"/>
        <v>43</v>
      </c>
      <c r="I17" s="78"/>
      <c r="J17" s="78"/>
      <c r="K17" s="74">
        <f t="shared" si="8"/>
        <v>0</v>
      </c>
      <c r="L17" s="74">
        <f t="shared" si="9"/>
        <v>33</v>
      </c>
      <c r="M17" s="74">
        <f t="shared" si="10"/>
        <v>10</v>
      </c>
      <c r="N17" s="87">
        <f t="shared" si="11"/>
        <v>43</v>
      </c>
      <c r="O17" s="17" t="b">
        <f t="shared" si="0"/>
        <v>0</v>
      </c>
      <c r="P17" s="21">
        <v>7</v>
      </c>
      <c r="Q17" s="45" t="s">
        <v>30</v>
      </c>
      <c r="R17" s="46" t="s">
        <v>12</v>
      </c>
      <c r="S17" s="47" t="s">
        <v>54</v>
      </c>
      <c r="T17" s="48" t="s">
        <v>78</v>
      </c>
      <c r="U17" s="17">
        <v>39</v>
      </c>
      <c r="V17" s="93">
        <v>98</v>
      </c>
      <c r="W17" s="31">
        <v>10</v>
      </c>
      <c r="X17" s="49"/>
      <c r="Y17" s="31">
        <f t="shared" si="12"/>
        <v>82</v>
      </c>
      <c r="Z17" s="31">
        <f t="shared" si="13"/>
        <v>33</v>
      </c>
      <c r="AA17" s="87">
        <f t="shared" si="14"/>
        <v>43</v>
      </c>
      <c r="AB17" s="21">
        <v>7</v>
      </c>
      <c r="AC17" s="45" t="s">
        <v>30</v>
      </c>
      <c r="AD17" s="46" t="s">
        <v>12</v>
      </c>
      <c r="AE17" s="47" t="s">
        <v>54</v>
      </c>
      <c r="AF17" s="48" t="s">
        <v>78</v>
      </c>
      <c r="AG17" s="31">
        <f t="shared" si="24"/>
        <v>75</v>
      </c>
      <c r="AH17" s="31">
        <f t="shared" si="29"/>
        <v>98.666666666666671</v>
      </c>
      <c r="AI17" s="31">
        <f t="shared" si="25"/>
        <v>72.727272727272734</v>
      </c>
      <c r="AJ17" s="31">
        <f t="shared" si="30"/>
        <v>73.333333333333329</v>
      </c>
      <c r="AK17" s="33">
        <v>90</v>
      </c>
      <c r="AL17" s="87">
        <v>82</v>
      </c>
      <c r="AM17" s="88">
        <v>33</v>
      </c>
      <c r="AN17" s="21">
        <v>7</v>
      </c>
      <c r="AO17" s="45" t="s">
        <v>30</v>
      </c>
      <c r="AP17" s="46" t="s">
        <v>12</v>
      </c>
      <c r="AQ17" s="47" t="s">
        <v>54</v>
      </c>
      <c r="AR17" s="48" t="s">
        <v>78</v>
      </c>
      <c r="AS17" s="21">
        <v>15</v>
      </c>
      <c r="AT17" s="21">
        <v>10</v>
      </c>
      <c r="AU17" s="21">
        <v>10</v>
      </c>
      <c r="AV17" s="21">
        <v>10</v>
      </c>
      <c r="AW17" s="21"/>
      <c r="AX17" s="21"/>
      <c r="AY17" s="34"/>
      <c r="AZ17" s="35">
        <f t="shared" si="15"/>
        <v>45</v>
      </c>
      <c r="BA17" s="35">
        <f t="shared" ref="BA17" si="45">BA15</f>
        <v>60</v>
      </c>
      <c r="BB17" s="35">
        <f t="shared" si="16"/>
        <v>11.25</v>
      </c>
      <c r="BC17" s="87">
        <f t="shared" si="26"/>
        <v>75</v>
      </c>
      <c r="BD17" s="21">
        <v>7</v>
      </c>
      <c r="BE17" s="45" t="s">
        <v>30</v>
      </c>
      <c r="BF17" s="46" t="s">
        <v>12</v>
      </c>
      <c r="BG17" s="47" t="s">
        <v>54</v>
      </c>
      <c r="BH17" s="48" t="s">
        <v>78</v>
      </c>
      <c r="BI17" s="21">
        <v>15</v>
      </c>
      <c r="BJ17" s="21">
        <v>15</v>
      </c>
      <c r="BK17" s="21">
        <v>15</v>
      </c>
      <c r="BL17" s="21">
        <v>14</v>
      </c>
      <c r="BM17" s="22">
        <v>15</v>
      </c>
      <c r="BN17" s="21"/>
      <c r="BO17" s="22"/>
      <c r="BP17" s="22"/>
      <c r="BQ17" s="18"/>
      <c r="BR17" s="24">
        <f t="shared" si="17"/>
        <v>74</v>
      </c>
      <c r="BS17" s="24">
        <f t="shared" ref="BS17" si="46">BS15</f>
        <v>75</v>
      </c>
      <c r="BT17" s="50">
        <f t="shared" si="18"/>
        <v>14.8</v>
      </c>
      <c r="BU17" s="89">
        <f t="shared" si="19"/>
        <v>98.666666666666671</v>
      </c>
      <c r="BV17" s="21">
        <v>7</v>
      </c>
      <c r="BW17" s="45" t="s">
        <v>30</v>
      </c>
      <c r="BX17" s="46" t="s">
        <v>12</v>
      </c>
      <c r="BY17" s="47" t="s">
        <v>54</v>
      </c>
      <c r="BZ17" s="48" t="s">
        <v>78</v>
      </c>
      <c r="CA17" s="21">
        <v>10</v>
      </c>
      <c r="CB17" s="21">
        <v>14</v>
      </c>
      <c r="CC17" s="17">
        <v>8</v>
      </c>
      <c r="CD17" s="17">
        <v>8</v>
      </c>
      <c r="CE17" s="21"/>
      <c r="CF17" s="21"/>
      <c r="CG17" s="18"/>
      <c r="CH17" s="36">
        <f t="shared" si="20"/>
        <v>40</v>
      </c>
      <c r="CI17" s="37">
        <f t="shared" ref="CI17" si="47">CI15</f>
        <v>55</v>
      </c>
      <c r="CJ17" s="38">
        <f t="shared" si="21"/>
        <v>10</v>
      </c>
      <c r="CK17" s="87">
        <f t="shared" si="27"/>
        <v>72.727272727272734</v>
      </c>
      <c r="CL17" s="21">
        <v>7</v>
      </c>
      <c r="CM17" s="45" t="s">
        <v>30</v>
      </c>
      <c r="CN17" s="46" t="s">
        <v>12</v>
      </c>
      <c r="CO17" s="47" t="s">
        <v>54</v>
      </c>
      <c r="CP17" s="48" t="s">
        <v>78</v>
      </c>
      <c r="CQ17" s="17">
        <v>10</v>
      </c>
      <c r="CR17" s="17">
        <v>10</v>
      </c>
      <c r="CS17" s="17">
        <v>10</v>
      </c>
      <c r="CT17" s="17">
        <v>10</v>
      </c>
      <c r="CU17" s="17">
        <v>8</v>
      </c>
      <c r="CV17" s="17">
        <v>10</v>
      </c>
      <c r="CW17" s="17">
        <v>8</v>
      </c>
      <c r="CX17" s="17">
        <v>8</v>
      </c>
      <c r="CY17" s="17">
        <v>0</v>
      </c>
      <c r="CZ17" s="17">
        <v>6</v>
      </c>
      <c r="DA17" s="17">
        <v>6</v>
      </c>
      <c r="DB17" s="17">
        <v>6</v>
      </c>
      <c r="DC17" s="17">
        <v>0</v>
      </c>
      <c r="DD17" s="17">
        <v>10</v>
      </c>
      <c r="DE17" s="17">
        <v>8</v>
      </c>
      <c r="DF17" s="18"/>
      <c r="DG17" s="21">
        <f t="shared" si="22"/>
        <v>110</v>
      </c>
      <c r="DH17" s="21">
        <f t="shared" si="34"/>
        <v>150</v>
      </c>
      <c r="DI17" s="35">
        <f t="shared" si="23"/>
        <v>7.333333333333333</v>
      </c>
      <c r="DJ17" s="87">
        <f t="shared" si="28"/>
        <v>73.333333333333329</v>
      </c>
    </row>
    <row r="18" spans="1:114" ht="20.85" customHeight="1">
      <c r="A18" s="21">
        <v>8</v>
      </c>
      <c r="B18" s="45" t="s">
        <v>31</v>
      </c>
      <c r="C18" s="46" t="s">
        <v>12</v>
      </c>
      <c r="D18" s="47" t="s">
        <v>55</v>
      </c>
      <c r="E18" s="48" t="s">
        <v>79</v>
      </c>
      <c r="F18" s="74">
        <f t="shared" si="5"/>
        <v>39</v>
      </c>
      <c r="G18" s="74">
        <f t="shared" si="6"/>
        <v>10</v>
      </c>
      <c r="H18" s="74">
        <f t="shared" si="7"/>
        <v>49</v>
      </c>
      <c r="I18" s="78"/>
      <c r="J18" s="78"/>
      <c r="K18" s="74">
        <f t="shared" si="8"/>
        <v>0</v>
      </c>
      <c r="L18" s="74">
        <f t="shared" si="9"/>
        <v>39</v>
      </c>
      <c r="M18" s="74">
        <f t="shared" si="10"/>
        <v>10</v>
      </c>
      <c r="N18" s="87">
        <f t="shared" si="11"/>
        <v>49</v>
      </c>
      <c r="O18" s="17" t="b">
        <f t="shared" si="0"/>
        <v>0</v>
      </c>
      <c r="P18" s="21">
        <v>8</v>
      </c>
      <c r="Q18" s="45" t="s">
        <v>31</v>
      </c>
      <c r="R18" s="46" t="s">
        <v>12</v>
      </c>
      <c r="S18" s="47" t="s">
        <v>55</v>
      </c>
      <c r="T18" s="48" t="s">
        <v>79</v>
      </c>
      <c r="U18" s="17">
        <v>40</v>
      </c>
      <c r="V18" s="93">
        <v>100</v>
      </c>
      <c r="W18" s="31">
        <v>10</v>
      </c>
      <c r="X18" s="49"/>
      <c r="Y18" s="31">
        <f t="shared" si="12"/>
        <v>99</v>
      </c>
      <c r="Z18" s="31">
        <f t="shared" si="13"/>
        <v>39</v>
      </c>
      <c r="AA18" s="87">
        <f t="shared" si="14"/>
        <v>49</v>
      </c>
      <c r="AB18" s="21">
        <v>8</v>
      </c>
      <c r="AC18" s="45" t="s">
        <v>31</v>
      </c>
      <c r="AD18" s="46" t="s">
        <v>12</v>
      </c>
      <c r="AE18" s="47" t="s">
        <v>55</v>
      </c>
      <c r="AF18" s="48" t="s">
        <v>79</v>
      </c>
      <c r="AG18" s="31">
        <f t="shared" si="24"/>
        <v>95</v>
      </c>
      <c r="AH18" s="31">
        <f t="shared" si="29"/>
        <v>100</v>
      </c>
      <c r="AI18" s="31">
        <f t="shared" si="25"/>
        <v>98.181818181818187</v>
      </c>
      <c r="AJ18" s="31">
        <f t="shared" si="30"/>
        <v>99.333333333333329</v>
      </c>
      <c r="AK18" s="33">
        <v>100</v>
      </c>
      <c r="AL18" s="87">
        <v>99</v>
      </c>
      <c r="AM18" s="88">
        <v>39</v>
      </c>
      <c r="AN18" s="21">
        <v>8</v>
      </c>
      <c r="AO18" s="45" t="s">
        <v>31</v>
      </c>
      <c r="AP18" s="46" t="s">
        <v>12</v>
      </c>
      <c r="AQ18" s="47" t="s">
        <v>55</v>
      </c>
      <c r="AR18" s="48" t="s">
        <v>79</v>
      </c>
      <c r="AS18" s="21">
        <v>15</v>
      </c>
      <c r="AT18" s="21">
        <v>15</v>
      </c>
      <c r="AU18" s="21">
        <v>12</v>
      </c>
      <c r="AV18" s="21">
        <v>15</v>
      </c>
      <c r="AW18" s="21"/>
      <c r="AX18" s="21"/>
      <c r="AY18" s="34"/>
      <c r="AZ18" s="35">
        <f t="shared" si="15"/>
        <v>57</v>
      </c>
      <c r="BA18" s="35">
        <f t="shared" ref="BA18" si="48">BA15</f>
        <v>60</v>
      </c>
      <c r="BB18" s="35">
        <f t="shared" si="16"/>
        <v>14.25</v>
      </c>
      <c r="BC18" s="87">
        <f t="shared" si="26"/>
        <v>95</v>
      </c>
      <c r="BD18" s="21">
        <v>8</v>
      </c>
      <c r="BE18" s="45" t="s">
        <v>31</v>
      </c>
      <c r="BF18" s="46" t="s">
        <v>12</v>
      </c>
      <c r="BG18" s="47" t="s">
        <v>55</v>
      </c>
      <c r="BH18" s="48" t="s">
        <v>79</v>
      </c>
      <c r="BI18" s="21">
        <v>15</v>
      </c>
      <c r="BJ18" s="21">
        <v>15</v>
      </c>
      <c r="BK18" s="21">
        <v>15</v>
      </c>
      <c r="BL18" s="21">
        <v>15</v>
      </c>
      <c r="BM18" s="22">
        <v>15</v>
      </c>
      <c r="BN18" s="21"/>
      <c r="BO18" s="22"/>
      <c r="BP18" s="22"/>
      <c r="BQ18" s="18"/>
      <c r="BR18" s="24">
        <f t="shared" si="17"/>
        <v>75</v>
      </c>
      <c r="BS18" s="24">
        <f t="shared" ref="BS18" si="49">BS15</f>
        <v>75</v>
      </c>
      <c r="BT18" s="50">
        <f t="shared" si="18"/>
        <v>15</v>
      </c>
      <c r="BU18" s="89">
        <f t="shared" si="19"/>
        <v>100</v>
      </c>
      <c r="BV18" s="21">
        <v>8</v>
      </c>
      <c r="BW18" s="45" t="s">
        <v>31</v>
      </c>
      <c r="BX18" s="46" t="s">
        <v>12</v>
      </c>
      <c r="BY18" s="47" t="s">
        <v>55</v>
      </c>
      <c r="BZ18" s="48" t="s">
        <v>79</v>
      </c>
      <c r="CA18" s="21">
        <v>9</v>
      </c>
      <c r="CB18" s="21">
        <v>25</v>
      </c>
      <c r="CC18" s="17">
        <v>10</v>
      </c>
      <c r="CD18" s="17">
        <v>10</v>
      </c>
      <c r="CE18" s="21"/>
      <c r="CF18" s="21"/>
      <c r="CG18" s="18"/>
      <c r="CH18" s="36">
        <f t="shared" si="20"/>
        <v>54</v>
      </c>
      <c r="CI18" s="37">
        <f t="shared" ref="CI18" si="50">CI15</f>
        <v>55</v>
      </c>
      <c r="CJ18" s="38">
        <f t="shared" si="21"/>
        <v>13.5</v>
      </c>
      <c r="CK18" s="87">
        <f t="shared" si="27"/>
        <v>98.181818181818187</v>
      </c>
      <c r="CL18" s="21">
        <v>8</v>
      </c>
      <c r="CM18" s="45" t="s">
        <v>31</v>
      </c>
      <c r="CN18" s="46" t="s">
        <v>12</v>
      </c>
      <c r="CO18" s="47" t="s">
        <v>55</v>
      </c>
      <c r="CP18" s="48" t="s">
        <v>79</v>
      </c>
      <c r="CQ18" s="17">
        <v>9</v>
      </c>
      <c r="CR18" s="17">
        <v>10</v>
      </c>
      <c r="CS18" s="17">
        <v>10</v>
      </c>
      <c r="CT18" s="17">
        <v>10</v>
      </c>
      <c r="CU18" s="17">
        <v>10</v>
      </c>
      <c r="CV18" s="17">
        <v>10</v>
      </c>
      <c r="CW18" s="17">
        <v>10</v>
      </c>
      <c r="CX18" s="17">
        <v>10</v>
      </c>
      <c r="CY18" s="17">
        <v>10</v>
      </c>
      <c r="CZ18" s="17">
        <v>10</v>
      </c>
      <c r="DA18" s="17">
        <v>10</v>
      </c>
      <c r="DB18" s="17">
        <v>10</v>
      </c>
      <c r="DC18" s="17">
        <v>10</v>
      </c>
      <c r="DD18" s="17">
        <v>10</v>
      </c>
      <c r="DE18" s="17">
        <v>10</v>
      </c>
      <c r="DF18" s="18"/>
      <c r="DG18" s="21">
        <f t="shared" si="22"/>
        <v>149</v>
      </c>
      <c r="DH18" s="21">
        <f t="shared" si="34"/>
        <v>150</v>
      </c>
      <c r="DI18" s="35">
        <f t="shared" si="23"/>
        <v>9.9333333333333336</v>
      </c>
      <c r="DJ18" s="87">
        <f t="shared" si="28"/>
        <v>99.333333333333329</v>
      </c>
    </row>
    <row r="19" spans="1:114" ht="20.85" customHeight="1">
      <c r="A19" s="21">
        <v>9</v>
      </c>
      <c r="B19" s="45" t="s">
        <v>32</v>
      </c>
      <c r="C19" s="46" t="s">
        <v>12</v>
      </c>
      <c r="D19" s="47" t="s">
        <v>56</v>
      </c>
      <c r="E19" s="48" t="s">
        <v>80</v>
      </c>
      <c r="F19" s="74">
        <f t="shared" si="5"/>
        <v>35</v>
      </c>
      <c r="G19" s="74">
        <f t="shared" si="6"/>
        <v>10</v>
      </c>
      <c r="H19" s="74">
        <f t="shared" si="7"/>
        <v>45</v>
      </c>
      <c r="I19" s="78"/>
      <c r="J19" s="78"/>
      <c r="K19" s="74">
        <f t="shared" si="8"/>
        <v>0</v>
      </c>
      <c r="L19" s="74">
        <f t="shared" si="9"/>
        <v>35</v>
      </c>
      <c r="M19" s="74">
        <f t="shared" si="10"/>
        <v>10</v>
      </c>
      <c r="N19" s="87">
        <f t="shared" si="11"/>
        <v>45</v>
      </c>
      <c r="O19" s="17" t="b">
        <f t="shared" si="0"/>
        <v>0</v>
      </c>
      <c r="P19" s="21">
        <v>9</v>
      </c>
      <c r="Q19" s="45" t="s">
        <v>32</v>
      </c>
      <c r="R19" s="46" t="s">
        <v>12</v>
      </c>
      <c r="S19" s="47" t="s">
        <v>56</v>
      </c>
      <c r="T19" s="48" t="s">
        <v>80</v>
      </c>
      <c r="U19" s="17">
        <v>39</v>
      </c>
      <c r="V19" s="93">
        <v>98</v>
      </c>
      <c r="W19" s="31">
        <v>10</v>
      </c>
      <c r="X19" s="49"/>
      <c r="Y19" s="31">
        <f t="shared" si="12"/>
        <v>87</v>
      </c>
      <c r="Z19" s="31">
        <f t="shared" si="13"/>
        <v>35</v>
      </c>
      <c r="AA19" s="87">
        <f t="shared" si="14"/>
        <v>45</v>
      </c>
      <c r="AB19" s="21">
        <v>9</v>
      </c>
      <c r="AC19" s="45" t="s">
        <v>32</v>
      </c>
      <c r="AD19" s="46" t="s">
        <v>12</v>
      </c>
      <c r="AE19" s="47" t="s">
        <v>56</v>
      </c>
      <c r="AF19" s="48" t="s">
        <v>80</v>
      </c>
      <c r="AG19" s="31">
        <f t="shared" si="24"/>
        <v>75</v>
      </c>
      <c r="AH19" s="31">
        <f t="shared" si="29"/>
        <v>96</v>
      </c>
      <c r="AI19" s="31">
        <f t="shared" si="25"/>
        <v>80</v>
      </c>
      <c r="AJ19" s="31">
        <f t="shared" si="30"/>
        <v>90.666666666666657</v>
      </c>
      <c r="AK19" s="33">
        <v>90</v>
      </c>
      <c r="AL19" s="87">
        <v>87</v>
      </c>
      <c r="AM19" s="88">
        <v>35</v>
      </c>
      <c r="AN19" s="21">
        <v>9</v>
      </c>
      <c r="AO19" s="45" t="s">
        <v>32</v>
      </c>
      <c r="AP19" s="46" t="s">
        <v>12</v>
      </c>
      <c r="AQ19" s="47" t="s">
        <v>56</v>
      </c>
      <c r="AR19" s="48" t="s">
        <v>80</v>
      </c>
      <c r="AS19" s="21">
        <v>15</v>
      </c>
      <c r="AT19" s="21">
        <v>10</v>
      </c>
      <c r="AU19" s="21">
        <v>10</v>
      </c>
      <c r="AV19" s="21">
        <v>10</v>
      </c>
      <c r="AW19" s="21"/>
      <c r="AX19" s="21"/>
      <c r="AY19" s="34"/>
      <c r="AZ19" s="35">
        <f t="shared" si="15"/>
        <v>45</v>
      </c>
      <c r="BA19" s="35">
        <f t="shared" ref="BA19" si="51">BA17</f>
        <v>60</v>
      </c>
      <c r="BB19" s="35">
        <f t="shared" si="16"/>
        <v>11.25</v>
      </c>
      <c r="BC19" s="87">
        <f t="shared" si="26"/>
        <v>75</v>
      </c>
      <c r="BD19" s="21">
        <v>9</v>
      </c>
      <c r="BE19" s="45" t="s">
        <v>32</v>
      </c>
      <c r="BF19" s="46" t="s">
        <v>12</v>
      </c>
      <c r="BG19" s="47" t="s">
        <v>56</v>
      </c>
      <c r="BH19" s="48" t="s">
        <v>80</v>
      </c>
      <c r="BI19" s="21">
        <v>13</v>
      </c>
      <c r="BJ19" s="21">
        <v>15</v>
      </c>
      <c r="BK19" s="21">
        <v>15</v>
      </c>
      <c r="BL19" s="21">
        <v>14</v>
      </c>
      <c r="BM19" s="22">
        <v>15</v>
      </c>
      <c r="BN19" s="21"/>
      <c r="BO19" s="22"/>
      <c r="BP19" s="22"/>
      <c r="BQ19" s="18"/>
      <c r="BR19" s="24">
        <f t="shared" si="17"/>
        <v>72</v>
      </c>
      <c r="BS19" s="24">
        <f t="shared" ref="BS19" si="52">BS17</f>
        <v>75</v>
      </c>
      <c r="BT19" s="50">
        <f t="shared" si="18"/>
        <v>14.4</v>
      </c>
      <c r="BU19" s="89">
        <f t="shared" si="19"/>
        <v>96</v>
      </c>
      <c r="BV19" s="21">
        <v>9</v>
      </c>
      <c r="BW19" s="45" t="s">
        <v>32</v>
      </c>
      <c r="BX19" s="46" t="s">
        <v>12</v>
      </c>
      <c r="BY19" s="47" t="s">
        <v>56</v>
      </c>
      <c r="BZ19" s="48" t="s">
        <v>80</v>
      </c>
      <c r="CA19" s="21">
        <v>10</v>
      </c>
      <c r="CB19" s="21">
        <v>14</v>
      </c>
      <c r="CC19" s="17">
        <v>10</v>
      </c>
      <c r="CD19" s="17">
        <v>10</v>
      </c>
      <c r="CE19" s="21"/>
      <c r="CF19" s="21"/>
      <c r="CG19" s="18"/>
      <c r="CH19" s="36">
        <f t="shared" si="20"/>
        <v>44</v>
      </c>
      <c r="CI19" s="37">
        <f t="shared" ref="CI19" si="53">CI17</f>
        <v>55</v>
      </c>
      <c r="CJ19" s="38">
        <f t="shared" si="21"/>
        <v>11</v>
      </c>
      <c r="CK19" s="87">
        <f t="shared" si="27"/>
        <v>80</v>
      </c>
      <c r="CL19" s="21">
        <v>9</v>
      </c>
      <c r="CM19" s="45" t="s">
        <v>32</v>
      </c>
      <c r="CN19" s="46" t="s">
        <v>12</v>
      </c>
      <c r="CO19" s="47" t="s">
        <v>56</v>
      </c>
      <c r="CP19" s="48" t="s">
        <v>80</v>
      </c>
      <c r="CQ19" s="17">
        <v>8</v>
      </c>
      <c r="CR19" s="17">
        <v>10</v>
      </c>
      <c r="CS19" s="17">
        <v>10</v>
      </c>
      <c r="CT19" s="17">
        <v>10</v>
      </c>
      <c r="CU19" s="17">
        <v>10</v>
      </c>
      <c r="CV19" s="17">
        <v>10</v>
      </c>
      <c r="CW19" s="17">
        <v>8</v>
      </c>
      <c r="CX19" s="17">
        <v>10</v>
      </c>
      <c r="CY19" s="17">
        <v>8</v>
      </c>
      <c r="CZ19" s="17">
        <v>8</v>
      </c>
      <c r="DA19" s="17">
        <v>8</v>
      </c>
      <c r="DB19" s="17">
        <v>8</v>
      </c>
      <c r="DC19" s="17">
        <v>8</v>
      </c>
      <c r="DD19" s="17">
        <v>10</v>
      </c>
      <c r="DE19" s="17">
        <v>10</v>
      </c>
      <c r="DF19" s="18"/>
      <c r="DG19" s="21">
        <f t="shared" si="22"/>
        <v>136</v>
      </c>
      <c r="DH19" s="21">
        <f t="shared" si="34"/>
        <v>150</v>
      </c>
      <c r="DI19" s="35">
        <f t="shared" si="23"/>
        <v>9.0666666666666664</v>
      </c>
      <c r="DJ19" s="87">
        <f t="shared" si="28"/>
        <v>90.666666666666657</v>
      </c>
    </row>
    <row r="20" spans="1:114" ht="20.85" customHeight="1">
      <c r="A20" s="21">
        <v>10</v>
      </c>
      <c r="B20" s="45" t="s">
        <v>33</v>
      </c>
      <c r="C20" s="46" t="s">
        <v>12</v>
      </c>
      <c r="D20" s="47" t="s">
        <v>57</v>
      </c>
      <c r="E20" s="48" t="s">
        <v>81</v>
      </c>
      <c r="F20" s="74">
        <f t="shared" si="5"/>
        <v>35</v>
      </c>
      <c r="G20" s="74">
        <f t="shared" si="6"/>
        <v>9</v>
      </c>
      <c r="H20" s="74">
        <f t="shared" si="7"/>
        <v>44</v>
      </c>
      <c r="I20" s="78"/>
      <c r="J20" s="78"/>
      <c r="K20" s="74">
        <f t="shared" si="8"/>
        <v>0</v>
      </c>
      <c r="L20" s="74">
        <f t="shared" si="9"/>
        <v>35</v>
      </c>
      <c r="M20" s="74">
        <f t="shared" si="10"/>
        <v>9</v>
      </c>
      <c r="N20" s="87">
        <f t="shared" si="11"/>
        <v>44</v>
      </c>
      <c r="O20" s="17" t="b">
        <f t="shared" si="0"/>
        <v>0</v>
      </c>
      <c r="P20" s="21">
        <v>10</v>
      </c>
      <c r="Q20" s="45" t="s">
        <v>33</v>
      </c>
      <c r="R20" s="46" t="s">
        <v>12</v>
      </c>
      <c r="S20" s="47" t="s">
        <v>57</v>
      </c>
      <c r="T20" s="48" t="s">
        <v>81</v>
      </c>
      <c r="U20" s="17">
        <v>37</v>
      </c>
      <c r="V20" s="93">
        <v>93</v>
      </c>
      <c r="W20" s="31">
        <v>9</v>
      </c>
      <c r="X20" s="49"/>
      <c r="Y20" s="31">
        <f t="shared" si="12"/>
        <v>88</v>
      </c>
      <c r="Z20" s="31">
        <f t="shared" si="13"/>
        <v>35</v>
      </c>
      <c r="AA20" s="87">
        <f t="shared" si="14"/>
        <v>44</v>
      </c>
      <c r="AB20" s="21">
        <v>10</v>
      </c>
      <c r="AC20" s="45" t="s">
        <v>33</v>
      </c>
      <c r="AD20" s="46" t="s">
        <v>12</v>
      </c>
      <c r="AE20" s="47" t="s">
        <v>57</v>
      </c>
      <c r="AF20" s="48" t="s">
        <v>81</v>
      </c>
      <c r="AG20" s="31">
        <f t="shared" si="24"/>
        <v>78.333333333333329</v>
      </c>
      <c r="AH20" s="31">
        <f t="shared" si="29"/>
        <v>96</v>
      </c>
      <c r="AI20" s="31">
        <f t="shared" si="25"/>
        <v>78.181818181818187</v>
      </c>
      <c r="AJ20" s="31">
        <f t="shared" si="30"/>
        <v>92</v>
      </c>
      <c r="AK20" s="33">
        <v>90</v>
      </c>
      <c r="AL20" s="87">
        <v>88</v>
      </c>
      <c r="AM20" s="88">
        <v>35</v>
      </c>
      <c r="AN20" s="21">
        <v>10</v>
      </c>
      <c r="AO20" s="45" t="s">
        <v>33</v>
      </c>
      <c r="AP20" s="46" t="s">
        <v>12</v>
      </c>
      <c r="AQ20" s="47" t="s">
        <v>57</v>
      </c>
      <c r="AR20" s="48" t="s">
        <v>81</v>
      </c>
      <c r="AS20" s="21">
        <v>15</v>
      </c>
      <c r="AT20" s="21">
        <v>10</v>
      </c>
      <c r="AU20" s="21">
        <v>12</v>
      </c>
      <c r="AV20" s="21">
        <v>10</v>
      </c>
      <c r="AW20" s="21"/>
      <c r="AX20" s="21"/>
      <c r="AY20" s="34"/>
      <c r="AZ20" s="35">
        <f t="shared" si="15"/>
        <v>47</v>
      </c>
      <c r="BA20" s="35">
        <f t="shared" ref="BA20" si="54">BA17</f>
        <v>60</v>
      </c>
      <c r="BB20" s="35">
        <f t="shared" si="16"/>
        <v>11.75</v>
      </c>
      <c r="BC20" s="87">
        <f t="shared" si="26"/>
        <v>78.333333333333329</v>
      </c>
      <c r="BD20" s="21">
        <v>10</v>
      </c>
      <c r="BE20" s="45" t="s">
        <v>33</v>
      </c>
      <c r="BF20" s="46" t="s">
        <v>12</v>
      </c>
      <c r="BG20" s="47" t="s">
        <v>57</v>
      </c>
      <c r="BH20" s="48" t="s">
        <v>81</v>
      </c>
      <c r="BI20" s="21">
        <v>13</v>
      </c>
      <c r="BJ20" s="21">
        <v>15</v>
      </c>
      <c r="BK20" s="21">
        <v>15</v>
      </c>
      <c r="BL20" s="21">
        <v>14</v>
      </c>
      <c r="BM20" s="22">
        <v>15</v>
      </c>
      <c r="BN20" s="21"/>
      <c r="BO20" s="22"/>
      <c r="BP20" s="22"/>
      <c r="BQ20" s="18"/>
      <c r="BR20" s="24">
        <f t="shared" si="17"/>
        <v>72</v>
      </c>
      <c r="BS20" s="24">
        <f t="shared" ref="BS20" si="55">BS17</f>
        <v>75</v>
      </c>
      <c r="BT20" s="50">
        <f t="shared" si="18"/>
        <v>14.4</v>
      </c>
      <c r="BU20" s="89">
        <f t="shared" si="19"/>
        <v>96</v>
      </c>
      <c r="BV20" s="21">
        <v>10</v>
      </c>
      <c r="BW20" s="45" t="s">
        <v>33</v>
      </c>
      <c r="BX20" s="46" t="s">
        <v>12</v>
      </c>
      <c r="BY20" s="47" t="s">
        <v>57</v>
      </c>
      <c r="BZ20" s="48" t="s">
        <v>81</v>
      </c>
      <c r="CA20" s="21">
        <v>9</v>
      </c>
      <c r="CB20" s="21">
        <v>14</v>
      </c>
      <c r="CC20" s="17">
        <v>10</v>
      </c>
      <c r="CD20" s="17">
        <v>10</v>
      </c>
      <c r="CE20" s="21"/>
      <c r="CF20" s="21"/>
      <c r="CG20" s="18"/>
      <c r="CH20" s="36">
        <f t="shared" si="20"/>
        <v>43</v>
      </c>
      <c r="CI20" s="37">
        <f t="shared" ref="CI20" si="56">CI17</f>
        <v>55</v>
      </c>
      <c r="CJ20" s="38">
        <f t="shared" si="21"/>
        <v>10.75</v>
      </c>
      <c r="CK20" s="87">
        <f t="shared" si="27"/>
        <v>78.181818181818187</v>
      </c>
      <c r="CL20" s="21">
        <v>10</v>
      </c>
      <c r="CM20" s="45" t="s">
        <v>33</v>
      </c>
      <c r="CN20" s="46" t="s">
        <v>12</v>
      </c>
      <c r="CO20" s="47" t="s">
        <v>57</v>
      </c>
      <c r="CP20" s="48" t="s">
        <v>81</v>
      </c>
      <c r="CQ20" s="17">
        <v>8</v>
      </c>
      <c r="CR20" s="17">
        <v>10</v>
      </c>
      <c r="CS20" s="17">
        <v>10</v>
      </c>
      <c r="CT20" s="17">
        <v>10</v>
      </c>
      <c r="CU20" s="17">
        <v>10</v>
      </c>
      <c r="CV20" s="17">
        <v>10</v>
      </c>
      <c r="CW20" s="17">
        <v>6</v>
      </c>
      <c r="CX20" s="17">
        <v>10</v>
      </c>
      <c r="CY20" s="17">
        <v>10</v>
      </c>
      <c r="CZ20" s="17">
        <v>8</v>
      </c>
      <c r="DA20" s="17">
        <v>10</v>
      </c>
      <c r="DB20" s="17">
        <v>10</v>
      </c>
      <c r="DC20" s="17">
        <v>10</v>
      </c>
      <c r="DD20" s="17">
        <v>8</v>
      </c>
      <c r="DE20" s="17">
        <v>8</v>
      </c>
      <c r="DF20" s="18"/>
      <c r="DG20" s="21">
        <f t="shared" si="22"/>
        <v>138</v>
      </c>
      <c r="DH20" s="21">
        <f t="shared" si="34"/>
        <v>150</v>
      </c>
      <c r="DI20" s="35">
        <f t="shared" si="23"/>
        <v>9.1999999999999993</v>
      </c>
      <c r="DJ20" s="87">
        <f t="shared" si="28"/>
        <v>92</v>
      </c>
    </row>
    <row r="21" spans="1:114" ht="20.85" customHeight="1">
      <c r="A21" s="21">
        <v>11</v>
      </c>
      <c r="B21" s="45" t="s">
        <v>34</v>
      </c>
      <c r="C21" s="46" t="s">
        <v>12</v>
      </c>
      <c r="D21" s="47" t="s">
        <v>58</v>
      </c>
      <c r="E21" s="48" t="s">
        <v>82</v>
      </c>
      <c r="F21" s="74">
        <f t="shared" si="5"/>
        <v>39</v>
      </c>
      <c r="G21" s="74">
        <f t="shared" si="6"/>
        <v>10</v>
      </c>
      <c r="H21" s="74">
        <f t="shared" si="7"/>
        <v>49</v>
      </c>
      <c r="I21" s="78"/>
      <c r="J21" s="78"/>
      <c r="K21" s="74">
        <f t="shared" si="8"/>
        <v>0</v>
      </c>
      <c r="L21" s="74">
        <f t="shared" si="9"/>
        <v>39</v>
      </c>
      <c r="M21" s="74">
        <f t="shared" si="10"/>
        <v>10</v>
      </c>
      <c r="N21" s="87">
        <f t="shared" si="11"/>
        <v>49</v>
      </c>
      <c r="O21" s="17" t="b">
        <f t="shared" si="0"/>
        <v>0</v>
      </c>
      <c r="P21" s="21">
        <v>11</v>
      </c>
      <c r="Q21" s="45" t="s">
        <v>34</v>
      </c>
      <c r="R21" s="46" t="s">
        <v>12</v>
      </c>
      <c r="S21" s="47" t="s">
        <v>58</v>
      </c>
      <c r="T21" s="48" t="s">
        <v>82</v>
      </c>
      <c r="U21" s="17">
        <v>40</v>
      </c>
      <c r="V21" s="93">
        <v>100</v>
      </c>
      <c r="W21" s="31">
        <v>10</v>
      </c>
      <c r="X21" s="49"/>
      <c r="Y21" s="31">
        <f t="shared" si="12"/>
        <v>96</v>
      </c>
      <c r="Z21" s="31">
        <f t="shared" si="13"/>
        <v>39</v>
      </c>
      <c r="AA21" s="87">
        <f t="shared" si="14"/>
        <v>49</v>
      </c>
      <c r="AB21" s="21">
        <v>11</v>
      </c>
      <c r="AC21" s="45" t="s">
        <v>34</v>
      </c>
      <c r="AD21" s="46" t="s">
        <v>12</v>
      </c>
      <c r="AE21" s="47" t="s">
        <v>58</v>
      </c>
      <c r="AF21" s="48" t="s">
        <v>82</v>
      </c>
      <c r="AG21" s="31">
        <f t="shared" si="24"/>
        <v>81.666666666666671</v>
      </c>
      <c r="AH21" s="31">
        <f t="shared" si="29"/>
        <v>100</v>
      </c>
      <c r="AI21" s="31">
        <f t="shared" si="25"/>
        <v>100</v>
      </c>
      <c r="AJ21" s="31">
        <f t="shared" si="30"/>
        <v>100</v>
      </c>
      <c r="AK21" s="33">
        <v>100</v>
      </c>
      <c r="AL21" s="87">
        <v>96</v>
      </c>
      <c r="AM21" s="88">
        <v>39</v>
      </c>
      <c r="AN21" s="21">
        <v>11</v>
      </c>
      <c r="AO21" s="45" t="s">
        <v>34</v>
      </c>
      <c r="AP21" s="46" t="s">
        <v>12</v>
      </c>
      <c r="AQ21" s="47" t="s">
        <v>58</v>
      </c>
      <c r="AR21" s="48" t="s">
        <v>82</v>
      </c>
      <c r="AS21" s="21">
        <v>15</v>
      </c>
      <c r="AT21" s="21">
        <v>12</v>
      </c>
      <c r="AU21" s="21">
        <v>10</v>
      </c>
      <c r="AV21" s="21">
        <v>12</v>
      </c>
      <c r="AW21" s="21"/>
      <c r="AX21" s="21"/>
      <c r="AY21" s="34"/>
      <c r="AZ21" s="35">
        <f t="shared" si="15"/>
        <v>49</v>
      </c>
      <c r="BA21" s="35">
        <f t="shared" ref="BA21" si="57">BA19</f>
        <v>60</v>
      </c>
      <c r="BB21" s="35">
        <f t="shared" si="16"/>
        <v>12.25</v>
      </c>
      <c r="BC21" s="87">
        <f t="shared" si="26"/>
        <v>81.666666666666671</v>
      </c>
      <c r="BD21" s="21">
        <v>11</v>
      </c>
      <c r="BE21" s="45" t="s">
        <v>34</v>
      </c>
      <c r="BF21" s="46" t="s">
        <v>12</v>
      </c>
      <c r="BG21" s="47" t="s">
        <v>58</v>
      </c>
      <c r="BH21" s="48" t="s">
        <v>82</v>
      </c>
      <c r="BI21" s="21">
        <v>15</v>
      </c>
      <c r="BJ21" s="21">
        <v>15</v>
      </c>
      <c r="BK21" s="21">
        <v>15</v>
      </c>
      <c r="BL21" s="21">
        <v>15</v>
      </c>
      <c r="BM21" s="22">
        <v>15</v>
      </c>
      <c r="BN21" s="21"/>
      <c r="BO21" s="22"/>
      <c r="BP21" s="22"/>
      <c r="BQ21" s="18"/>
      <c r="BR21" s="24">
        <f t="shared" si="17"/>
        <v>75</v>
      </c>
      <c r="BS21" s="24">
        <f t="shared" ref="BS21" si="58">BS19</f>
        <v>75</v>
      </c>
      <c r="BT21" s="50">
        <f t="shared" si="18"/>
        <v>15</v>
      </c>
      <c r="BU21" s="89">
        <f t="shared" si="19"/>
        <v>100</v>
      </c>
      <c r="BV21" s="21">
        <v>11</v>
      </c>
      <c r="BW21" s="45" t="s">
        <v>34</v>
      </c>
      <c r="BX21" s="46" t="s">
        <v>12</v>
      </c>
      <c r="BY21" s="47" t="s">
        <v>58</v>
      </c>
      <c r="BZ21" s="48" t="s">
        <v>82</v>
      </c>
      <c r="CA21" s="21">
        <v>10</v>
      </c>
      <c r="CB21" s="21">
        <v>25</v>
      </c>
      <c r="CC21" s="17">
        <v>10</v>
      </c>
      <c r="CD21" s="17">
        <v>10</v>
      </c>
      <c r="CE21" s="21"/>
      <c r="CF21" s="21"/>
      <c r="CG21" s="18"/>
      <c r="CH21" s="36">
        <f t="shared" si="20"/>
        <v>55</v>
      </c>
      <c r="CI21" s="37">
        <f t="shared" ref="CI21" si="59">CI19</f>
        <v>55</v>
      </c>
      <c r="CJ21" s="38">
        <f t="shared" si="21"/>
        <v>13.75</v>
      </c>
      <c r="CK21" s="87">
        <f t="shared" si="27"/>
        <v>100</v>
      </c>
      <c r="CL21" s="21">
        <v>11</v>
      </c>
      <c r="CM21" s="45" t="s">
        <v>34</v>
      </c>
      <c r="CN21" s="46" t="s">
        <v>12</v>
      </c>
      <c r="CO21" s="47" t="s">
        <v>58</v>
      </c>
      <c r="CP21" s="48" t="s">
        <v>82</v>
      </c>
      <c r="CQ21" s="17">
        <v>10</v>
      </c>
      <c r="CR21" s="17">
        <v>10</v>
      </c>
      <c r="CS21" s="17">
        <v>10</v>
      </c>
      <c r="CT21" s="17">
        <v>10</v>
      </c>
      <c r="CU21" s="17">
        <v>10</v>
      </c>
      <c r="CV21" s="17">
        <v>10</v>
      </c>
      <c r="CW21" s="17">
        <v>10</v>
      </c>
      <c r="CX21" s="17">
        <v>10</v>
      </c>
      <c r="CY21" s="17">
        <v>10</v>
      </c>
      <c r="CZ21" s="17">
        <v>10</v>
      </c>
      <c r="DA21" s="17">
        <v>10</v>
      </c>
      <c r="DB21" s="17">
        <v>10</v>
      </c>
      <c r="DC21" s="17">
        <v>10</v>
      </c>
      <c r="DD21" s="17">
        <v>10</v>
      </c>
      <c r="DE21" s="17">
        <v>10</v>
      </c>
      <c r="DF21" s="18"/>
      <c r="DG21" s="21">
        <f t="shared" si="22"/>
        <v>150</v>
      </c>
      <c r="DH21" s="21">
        <f t="shared" si="34"/>
        <v>150</v>
      </c>
      <c r="DI21" s="35">
        <f t="shared" si="23"/>
        <v>10</v>
      </c>
      <c r="DJ21" s="87">
        <f t="shared" si="28"/>
        <v>100</v>
      </c>
    </row>
    <row r="22" spans="1:114" ht="20.85" customHeight="1">
      <c r="A22" s="21">
        <v>12</v>
      </c>
      <c r="B22" s="45" t="s">
        <v>35</v>
      </c>
      <c r="C22" s="46" t="s">
        <v>12</v>
      </c>
      <c r="D22" s="47" t="s">
        <v>59</v>
      </c>
      <c r="E22" s="48" t="s">
        <v>83</v>
      </c>
      <c r="F22" s="74">
        <f t="shared" si="5"/>
        <v>39</v>
      </c>
      <c r="G22" s="74">
        <f t="shared" si="6"/>
        <v>10</v>
      </c>
      <c r="H22" s="74">
        <f t="shared" si="7"/>
        <v>49</v>
      </c>
      <c r="I22" s="78"/>
      <c r="J22" s="78"/>
      <c r="K22" s="74">
        <f t="shared" si="8"/>
        <v>0</v>
      </c>
      <c r="L22" s="74">
        <f t="shared" si="9"/>
        <v>39</v>
      </c>
      <c r="M22" s="74">
        <f t="shared" si="10"/>
        <v>10</v>
      </c>
      <c r="N22" s="87">
        <f t="shared" si="11"/>
        <v>49</v>
      </c>
      <c r="O22" s="17" t="b">
        <f t="shared" si="0"/>
        <v>0</v>
      </c>
      <c r="P22" s="21">
        <v>12</v>
      </c>
      <c r="Q22" s="45" t="s">
        <v>35</v>
      </c>
      <c r="R22" s="46" t="s">
        <v>12</v>
      </c>
      <c r="S22" s="47" t="s">
        <v>59</v>
      </c>
      <c r="T22" s="48" t="s">
        <v>83</v>
      </c>
      <c r="U22" s="17">
        <v>40</v>
      </c>
      <c r="V22" s="93">
        <v>100</v>
      </c>
      <c r="W22" s="31">
        <v>10</v>
      </c>
      <c r="X22" s="49"/>
      <c r="Y22" s="31">
        <f t="shared" si="12"/>
        <v>97</v>
      </c>
      <c r="Z22" s="31">
        <f t="shared" si="13"/>
        <v>39</v>
      </c>
      <c r="AA22" s="87">
        <f t="shared" si="14"/>
        <v>49</v>
      </c>
      <c r="AB22" s="21">
        <v>12</v>
      </c>
      <c r="AC22" s="45" t="s">
        <v>35</v>
      </c>
      <c r="AD22" s="46" t="s">
        <v>12</v>
      </c>
      <c r="AE22" s="47" t="s">
        <v>59</v>
      </c>
      <c r="AF22" s="48" t="s">
        <v>83</v>
      </c>
      <c r="AG22" s="31">
        <f t="shared" si="24"/>
        <v>85</v>
      </c>
      <c r="AH22" s="31">
        <f t="shared" si="29"/>
        <v>100</v>
      </c>
      <c r="AI22" s="31">
        <f t="shared" si="25"/>
        <v>100</v>
      </c>
      <c r="AJ22" s="31">
        <f t="shared" si="30"/>
        <v>100</v>
      </c>
      <c r="AK22" s="33">
        <v>100</v>
      </c>
      <c r="AL22" s="87">
        <v>97</v>
      </c>
      <c r="AM22" s="88">
        <v>39</v>
      </c>
      <c r="AN22" s="21">
        <v>12</v>
      </c>
      <c r="AO22" s="45" t="s">
        <v>35</v>
      </c>
      <c r="AP22" s="46" t="s">
        <v>12</v>
      </c>
      <c r="AQ22" s="47" t="s">
        <v>59</v>
      </c>
      <c r="AR22" s="48" t="s">
        <v>83</v>
      </c>
      <c r="AS22" s="21">
        <v>15</v>
      </c>
      <c r="AT22" s="21">
        <v>12</v>
      </c>
      <c r="AU22" s="21">
        <v>12</v>
      </c>
      <c r="AV22" s="21">
        <v>12</v>
      </c>
      <c r="AW22" s="21"/>
      <c r="AX22" s="21"/>
      <c r="AY22" s="34"/>
      <c r="AZ22" s="35">
        <f t="shared" si="15"/>
        <v>51</v>
      </c>
      <c r="BA22" s="35">
        <f t="shared" ref="BA22" si="60">BA19</f>
        <v>60</v>
      </c>
      <c r="BB22" s="35">
        <f t="shared" si="16"/>
        <v>12.75</v>
      </c>
      <c r="BC22" s="87">
        <f t="shared" si="26"/>
        <v>85</v>
      </c>
      <c r="BD22" s="21">
        <v>12</v>
      </c>
      <c r="BE22" s="45" t="s">
        <v>35</v>
      </c>
      <c r="BF22" s="46" t="s">
        <v>12</v>
      </c>
      <c r="BG22" s="47" t="s">
        <v>59</v>
      </c>
      <c r="BH22" s="48" t="s">
        <v>83</v>
      </c>
      <c r="BI22" s="21">
        <v>15</v>
      </c>
      <c r="BJ22" s="21">
        <v>15</v>
      </c>
      <c r="BK22" s="21">
        <v>15</v>
      </c>
      <c r="BL22" s="21">
        <v>15</v>
      </c>
      <c r="BM22" s="22">
        <v>15</v>
      </c>
      <c r="BN22" s="21"/>
      <c r="BO22" s="22"/>
      <c r="BP22" s="22"/>
      <c r="BQ22" s="18"/>
      <c r="BR22" s="24">
        <f t="shared" si="17"/>
        <v>75</v>
      </c>
      <c r="BS22" s="24">
        <f t="shared" ref="BS22" si="61">BS19</f>
        <v>75</v>
      </c>
      <c r="BT22" s="50">
        <f t="shared" si="18"/>
        <v>15</v>
      </c>
      <c r="BU22" s="89">
        <f t="shared" si="19"/>
        <v>100</v>
      </c>
      <c r="BV22" s="21">
        <v>12</v>
      </c>
      <c r="BW22" s="45" t="s">
        <v>35</v>
      </c>
      <c r="BX22" s="46" t="s">
        <v>12</v>
      </c>
      <c r="BY22" s="47" t="s">
        <v>59</v>
      </c>
      <c r="BZ22" s="48" t="s">
        <v>83</v>
      </c>
      <c r="CA22" s="21">
        <v>10</v>
      </c>
      <c r="CB22" s="21">
        <v>25</v>
      </c>
      <c r="CC22" s="17">
        <v>10</v>
      </c>
      <c r="CD22" s="17">
        <v>10</v>
      </c>
      <c r="CE22" s="21"/>
      <c r="CF22" s="21"/>
      <c r="CG22" s="18"/>
      <c r="CH22" s="36">
        <f t="shared" si="20"/>
        <v>55</v>
      </c>
      <c r="CI22" s="37">
        <f t="shared" ref="CI22" si="62">CI19</f>
        <v>55</v>
      </c>
      <c r="CJ22" s="38">
        <f t="shared" si="21"/>
        <v>13.75</v>
      </c>
      <c r="CK22" s="87">
        <f t="shared" si="27"/>
        <v>100</v>
      </c>
      <c r="CL22" s="21">
        <v>12</v>
      </c>
      <c r="CM22" s="45" t="s">
        <v>35</v>
      </c>
      <c r="CN22" s="46" t="s">
        <v>12</v>
      </c>
      <c r="CO22" s="47" t="s">
        <v>59</v>
      </c>
      <c r="CP22" s="48" t="s">
        <v>83</v>
      </c>
      <c r="CQ22" s="17">
        <v>10</v>
      </c>
      <c r="CR22" s="17">
        <v>10</v>
      </c>
      <c r="CS22" s="17">
        <v>10</v>
      </c>
      <c r="CT22" s="17">
        <v>10</v>
      </c>
      <c r="CU22" s="17">
        <v>10</v>
      </c>
      <c r="CV22" s="17">
        <v>10</v>
      </c>
      <c r="CW22" s="17">
        <v>10</v>
      </c>
      <c r="CX22" s="17">
        <v>10</v>
      </c>
      <c r="CY22" s="17">
        <v>10</v>
      </c>
      <c r="CZ22" s="17">
        <v>10</v>
      </c>
      <c r="DA22" s="17">
        <v>10</v>
      </c>
      <c r="DB22" s="17">
        <v>10</v>
      </c>
      <c r="DC22" s="17">
        <v>10</v>
      </c>
      <c r="DD22" s="17">
        <v>10</v>
      </c>
      <c r="DE22" s="17">
        <v>10</v>
      </c>
      <c r="DF22" s="18"/>
      <c r="DG22" s="21">
        <f t="shared" si="22"/>
        <v>150</v>
      </c>
      <c r="DH22" s="21">
        <f t="shared" si="34"/>
        <v>150</v>
      </c>
      <c r="DI22" s="35">
        <f t="shared" si="23"/>
        <v>10</v>
      </c>
      <c r="DJ22" s="87">
        <f t="shared" si="28"/>
        <v>100</v>
      </c>
    </row>
    <row r="23" spans="1:114" ht="20.85" customHeight="1">
      <c r="A23" s="21">
        <v>13</v>
      </c>
      <c r="B23" s="45" t="s">
        <v>36</v>
      </c>
      <c r="C23" s="46" t="s">
        <v>12</v>
      </c>
      <c r="D23" s="47" t="s">
        <v>60</v>
      </c>
      <c r="E23" s="48" t="s">
        <v>84</v>
      </c>
      <c r="F23" s="74">
        <f t="shared" si="5"/>
        <v>38</v>
      </c>
      <c r="G23" s="74">
        <f t="shared" si="6"/>
        <v>10</v>
      </c>
      <c r="H23" s="74">
        <f t="shared" si="7"/>
        <v>48</v>
      </c>
      <c r="I23" s="78"/>
      <c r="J23" s="78"/>
      <c r="K23" s="74">
        <f t="shared" si="8"/>
        <v>0</v>
      </c>
      <c r="L23" s="74">
        <f t="shared" si="9"/>
        <v>38</v>
      </c>
      <c r="M23" s="74">
        <f t="shared" si="10"/>
        <v>10</v>
      </c>
      <c r="N23" s="87">
        <f t="shared" si="11"/>
        <v>48</v>
      </c>
      <c r="O23" s="17" t="b">
        <f t="shared" si="0"/>
        <v>0</v>
      </c>
      <c r="P23" s="21">
        <v>13</v>
      </c>
      <c r="Q23" s="45" t="s">
        <v>36</v>
      </c>
      <c r="R23" s="46" t="s">
        <v>12</v>
      </c>
      <c r="S23" s="47" t="s">
        <v>60</v>
      </c>
      <c r="T23" s="48" t="s">
        <v>84</v>
      </c>
      <c r="U23" s="17">
        <v>40</v>
      </c>
      <c r="V23" s="93">
        <v>100</v>
      </c>
      <c r="W23" s="31">
        <v>10</v>
      </c>
      <c r="X23" s="49"/>
      <c r="Y23" s="31">
        <f t="shared" si="12"/>
        <v>95</v>
      </c>
      <c r="Z23" s="31">
        <f t="shared" si="13"/>
        <v>38</v>
      </c>
      <c r="AA23" s="87">
        <f t="shared" si="14"/>
        <v>48</v>
      </c>
      <c r="AB23" s="21">
        <v>13</v>
      </c>
      <c r="AC23" s="45" t="s">
        <v>36</v>
      </c>
      <c r="AD23" s="46" t="s">
        <v>12</v>
      </c>
      <c r="AE23" s="47" t="s">
        <v>60</v>
      </c>
      <c r="AF23" s="48" t="s">
        <v>84</v>
      </c>
      <c r="AG23" s="31">
        <f t="shared" si="24"/>
        <v>78.333333333333329</v>
      </c>
      <c r="AH23" s="31">
        <f t="shared" si="29"/>
        <v>100</v>
      </c>
      <c r="AI23" s="31">
        <f t="shared" si="25"/>
        <v>100</v>
      </c>
      <c r="AJ23" s="31">
        <f t="shared" si="30"/>
        <v>100</v>
      </c>
      <c r="AK23" s="33">
        <v>95</v>
      </c>
      <c r="AL23" s="87">
        <v>95</v>
      </c>
      <c r="AM23" s="88">
        <v>38</v>
      </c>
      <c r="AN23" s="21">
        <v>13</v>
      </c>
      <c r="AO23" s="45" t="s">
        <v>36</v>
      </c>
      <c r="AP23" s="46" t="s">
        <v>12</v>
      </c>
      <c r="AQ23" s="47" t="s">
        <v>60</v>
      </c>
      <c r="AR23" s="48" t="s">
        <v>84</v>
      </c>
      <c r="AS23" s="21">
        <v>15</v>
      </c>
      <c r="AT23" s="21">
        <v>11</v>
      </c>
      <c r="AU23" s="21">
        <v>10</v>
      </c>
      <c r="AV23" s="21">
        <v>11</v>
      </c>
      <c r="AW23" s="21"/>
      <c r="AX23" s="21"/>
      <c r="AY23" s="34"/>
      <c r="AZ23" s="35">
        <f t="shared" si="15"/>
        <v>47</v>
      </c>
      <c r="BA23" s="35">
        <f t="shared" ref="BA23" si="63">BA21</f>
        <v>60</v>
      </c>
      <c r="BB23" s="35">
        <f t="shared" si="16"/>
        <v>11.75</v>
      </c>
      <c r="BC23" s="87">
        <f t="shared" si="26"/>
        <v>78.333333333333329</v>
      </c>
      <c r="BD23" s="21">
        <v>13</v>
      </c>
      <c r="BE23" s="45" t="s">
        <v>36</v>
      </c>
      <c r="BF23" s="46" t="s">
        <v>12</v>
      </c>
      <c r="BG23" s="47" t="s">
        <v>60</v>
      </c>
      <c r="BH23" s="48" t="s">
        <v>84</v>
      </c>
      <c r="BI23" s="21">
        <v>15</v>
      </c>
      <c r="BJ23" s="21">
        <v>15</v>
      </c>
      <c r="BK23" s="21">
        <v>15</v>
      </c>
      <c r="BL23" s="21">
        <v>15</v>
      </c>
      <c r="BM23" s="22">
        <v>15</v>
      </c>
      <c r="BN23" s="21"/>
      <c r="BO23" s="22"/>
      <c r="BP23" s="22"/>
      <c r="BQ23" s="18"/>
      <c r="BR23" s="24">
        <f t="shared" si="17"/>
        <v>75</v>
      </c>
      <c r="BS23" s="24">
        <f t="shared" ref="BS23:BS34" si="64">BS21</f>
        <v>75</v>
      </c>
      <c r="BT23" s="50">
        <f t="shared" si="18"/>
        <v>15</v>
      </c>
      <c r="BU23" s="89">
        <f t="shared" si="19"/>
        <v>100</v>
      </c>
      <c r="BV23" s="21">
        <v>13</v>
      </c>
      <c r="BW23" s="45" t="s">
        <v>36</v>
      </c>
      <c r="BX23" s="46" t="s">
        <v>12</v>
      </c>
      <c r="BY23" s="47" t="s">
        <v>60</v>
      </c>
      <c r="BZ23" s="48" t="s">
        <v>84</v>
      </c>
      <c r="CA23" s="21">
        <v>10</v>
      </c>
      <c r="CB23" s="21">
        <v>25</v>
      </c>
      <c r="CC23" s="17">
        <v>10</v>
      </c>
      <c r="CD23" s="17">
        <v>10</v>
      </c>
      <c r="CE23" s="21"/>
      <c r="CF23" s="21"/>
      <c r="CG23" s="18"/>
      <c r="CH23" s="36">
        <f t="shared" si="20"/>
        <v>55</v>
      </c>
      <c r="CI23" s="37">
        <f t="shared" ref="CI23" si="65">CI21</f>
        <v>55</v>
      </c>
      <c r="CJ23" s="38">
        <f t="shared" si="21"/>
        <v>13.75</v>
      </c>
      <c r="CK23" s="87">
        <f t="shared" si="27"/>
        <v>100</v>
      </c>
      <c r="CL23" s="21">
        <v>13</v>
      </c>
      <c r="CM23" s="45" t="s">
        <v>36</v>
      </c>
      <c r="CN23" s="46" t="s">
        <v>12</v>
      </c>
      <c r="CO23" s="47" t="s">
        <v>60</v>
      </c>
      <c r="CP23" s="48" t="s">
        <v>84</v>
      </c>
      <c r="CQ23" s="17">
        <v>10</v>
      </c>
      <c r="CR23" s="17">
        <v>10</v>
      </c>
      <c r="CS23" s="17">
        <v>10</v>
      </c>
      <c r="CT23" s="17">
        <v>10</v>
      </c>
      <c r="CU23" s="17">
        <v>10</v>
      </c>
      <c r="CV23" s="17">
        <v>10</v>
      </c>
      <c r="CW23" s="17">
        <v>10</v>
      </c>
      <c r="CX23" s="17">
        <v>10</v>
      </c>
      <c r="CY23" s="17">
        <v>10</v>
      </c>
      <c r="CZ23" s="17">
        <v>10</v>
      </c>
      <c r="DA23" s="17">
        <v>10</v>
      </c>
      <c r="DB23" s="17">
        <v>10</v>
      </c>
      <c r="DC23" s="17">
        <v>10</v>
      </c>
      <c r="DD23" s="17">
        <v>10</v>
      </c>
      <c r="DE23" s="17">
        <v>10</v>
      </c>
      <c r="DF23" s="18"/>
      <c r="DG23" s="21">
        <f t="shared" si="22"/>
        <v>150</v>
      </c>
      <c r="DH23" s="21">
        <f t="shared" si="34"/>
        <v>150</v>
      </c>
      <c r="DI23" s="35">
        <f t="shared" si="23"/>
        <v>10</v>
      </c>
      <c r="DJ23" s="87">
        <f t="shared" si="28"/>
        <v>100</v>
      </c>
    </row>
    <row r="24" spans="1:114" ht="20.85" customHeight="1">
      <c r="A24" s="21">
        <v>14</v>
      </c>
      <c r="B24" s="45" t="s">
        <v>37</v>
      </c>
      <c r="C24" s="46" t="s">
        <v>12</v>
      </c>
      <c r="D24" s="47" t="s">
        <v>61</v>
      </c>
      <c r="E24" s="48" t="s">
        <v>85</v>
      </c>
      <c r="F24" s="74">
        <f t="shared" si="5"/>
        <v>39</v>
      </c>
      <c r="G24" s="74">
        <f t="shared" si="6"/>
        <v>10</v>
      </c>
      <c r="H24" s="74">
        <f t="shared" si="7"/>
        <v>49</v>
      </c>
      <c r="I24" s="78"/>
      <c r="J24" s="78"/>
      <c r="K24" s="74">
        <f t="shared" si="8"/>
        <v>0</v>
      </c>
      <c r="L24" s="74">
        <f t="shared" si="9"/>
        <v>39</v>
      </c>
      <c r="M24" s="74">
        <f t="shared" si="10"/>
        <v>10</v>
      </c>
      <c r="N24" s="87">
        <f t="shared" si="11"/>
        <v>49</v>
      </c>
      <c r="O24" s="17" t="b">
        <f t="shared" si="0"/>
        <v>0</v>
      </c>
      <c r="P24" s="21">
        <v>14</v>
      </c>
      <c r="Q24" s="45" t="s">
        <v>37</v>
      </c>
      <c r="R24" s="46" t="s">
        <v>12</v>
      </c>
      <c r="S24" s="47" t="s">
        <v>61</v>
      </c>
      <c r="T24" s="48" t="s">
        <v>85</v>
      </c>
      <c r="U24" s="17">
        <v>40</v>
      </c>
      <c r="V24" s="93">
        <v>100</v>
      </c>
      <c r="W24" s="31">
        <v>10</v>
      </c>
      <c r="X24" s="49"/>
      <c r="Y24" s="31">
        <f t="shared" si="12"/>
        <v>97</v>
      </c>
      <c r="Z24" s="31">
        <f t="shared" si="13"/>
        <v>39</v>
      </c>
      <c r="AA24" s="87">
        <f t="shared" si="14"/>
        <v>49</v>
      </c>
      <c r="AB24" s="21">
        <v>14</v>
      </c>
      <c r="AC24" s="45" t="s">
        <v>37</v>
      </c>
      <c r="AD24" s="46" t="s">
        <v>12</v>
      </c>
      <c r="AE24" s="47" t="s">
        <v>61</v>
      </c>
      <c r="AF24" s="48" t="s">
        <v>85</v>
      </c>
      <c r="AG24" s="31">
        <f t="shared" si="24"/>
        <v>85</v>
      </c>
      <c r="AH24" s="31">
        <f t="shared" si="29"/>
        <v>100</v>
      </c>
      <c r="AI24" s="31">
        <f t="shared" si="25"/>
        <v>100</v>
      </c>
      <c r="AJ24" s="31">
        <f t="shared" si="30"/>
        <v>100</v>
      </c>
      <c r="AK24" s="33">
        <v>100</v>
      </c>
      <c r="AL24" s="87">
        <v>97</v>
      </c>
      <c r="AM24" s="88">
        <v>39</v>
      </c>
      <c r="AN24" s="21">
        <v>14</v>
      </c>
      <c r="AO24" s="45" t="s">
        <v>37</v>
      </c>
      <c r="AP24" s="46" t="s">
        <v>12</v>
      </c>
      <c r="AQ24" s="47" t="s">
        <v>61</v>
      </c>
      <c r="AR24" s="48" t="s">
        <v>85</v>
      </c>
      <c r="AS24" s="21">
        <v>15</v>
      </c>
      <c r="AT24" s="21">
        <v>12</v>
      </c>
      <c r="AU24" s="21">
        <v>12</v>
      </c>
      <c r="AV24" s="21">
        <v>12</v>
      </c>
      <c r="AW24" s="21"/>
      <c r="AX24" s="21"/>
      <c r="AY24" s="34"/>
      <c r="AZ24" s="35">
        <f t="shared" si="15"/>
        <v>51</v>
      </c>
      <c r="BA24" s="35">
        <f t="shared" ref="BA24" si="66">BA21</f>
        <v>60</v>
      </c>
      <c r="BB24" s="35">
        <f t="shared" si="16"/>
        <v>12.75</v>
      </c>
      <c r="BC24" s="87">
        <f t="shared" si="26"/>
        <v>85</v>
      </c>
      <c r="BD24" s="21">
        <v>14</v>
      </c>
      <c r="BE24" s="45" t="s">
        <v>37</v>
      </c>
      <c r="BF24" s="46" t="s">
        <v>12</v>
      </c>
      <c r="BG24" s="47" t="s">
        <v>61</v>
      </c>
      <c r="BH24" s="48" t="s">
        <v>85</v>
      </c>
      <c r="BI24" s="21">
        <v>15</v>
      </c>
      <c r="BJ24" s="21">
        <v>15</v>
      </c>
      <c r="BK24" s="21">
        <v>15</v>
      </c>
      <c r="BL24" s="21">
        <v>15</v>
      </c>
      <c r="BM24" s="22">
        <v>15</v>
      </c>
      <c r="BN24" s="21"/>
      <c r="BO24" s="22"/>
      <c r="BP24" s="22"/>
      <c r="BQ24" s="18"/>
      <c r="BR24" s="24">
        <f t="shared" si="17"/>
        <v>75</v>
      </c>
      <c r="BS24" s="24">
        <f t="shared" si="64"/>
        <v>75</v>
      </c>
      <c r="BT24" s="50">
        <f t="shared" si="18"/>
        <v>15</v>
      </c>
      <c r="BU24" s="89">
        <f t="shared" si="19"/>
        <v>100</v>
      </c>
      <c r="BV24" s="21">
        <v>14</v>
      </c>
      <c r="BW24" s="45" t="s">
        <v>37</v>
      </c>
      <c r="BX24" s="46" t="s">
        <v>12</v>
      </c>
      <c r="BY24" s="47" t="s">
        <v>61</v>
      </c>
      <c r="BZ24" s="48" t="s">
        <v>85</v>
      </c>
      <c r="CA24" s="21">
        <v>10</v>
      </c>
      <c r="CB24" s="21">
        <v>25</v>
      </c>
      <c r="CC24" s="17">
        <v>10</v>
      </c>
      <c r="CD24" s="17">
        <v>10</v>
      </c>
      <c r="CE24" s="21"/>
      <c r="CF24" s="21"/>
      <c r="CG24" s="18"/>
      <c r="CH24" s="36">
        <f t="shared" si="20"/>
        <v>55</v>
      </c>
      <c r="CI24" s="37">
        <f t="shared" ref="CI24" si="67">CI21</f>
        <v>55</v>
      </c>
      <c r="CJ24" s="38">
        <f t="shared" si="21"/>
        <v>13.75</v>
      </c>
      <c r="CK24" s="87">
        <f t="shared" si="27"/>
        <v>100</v>
      </c>
      <c r="CL24" s="21">
        <v>14</v>
      </c>
      <c r="CM24" s="45" t="s">
        <v>37</v>
      </c>
      <c r="CN24" s="46" t="s">
        <v>12</v>
      </c>
      <c r="CO24" s="47" t="s">
        <v>61</v>
      </c>
      <c r="CP24" s="48" t="s">
        <v>85</v>
      </c>
      <c r="CQ24" s="17">
        <v>10</v>
      </c>
      <c r="CR24" s="17">
        <v>10</v>
      </c>
      <c r="CS24" s="17">
        <v>10</v>
      </c>
      <c r="CT24" s="17">
        <v>10</v>
      </c>
      <c r="CU24" s="17">
        <v>10</v>
      </c>
      <c r="CV24" s="17">
        <v>10</v>
      </c>
      <c r="CW24" s="17">
        <v>10</v>
      </c>
      <c r="CX24" s="17">
        <v>10</v>
      </c>
      <c r="CY24" s="17">
        <v>10</v>
      </c>
      <c r="CZ24" s="17">
        <v>10</v>
      </c>
      <c r="DA24" s="17">
        <v>10</v>
      </c>
      <c r="DB24" s="17">
        <v>10</v>
      </c>
      <c r="DC24" s="17">
        <v>10</v>
      </c>
      <c r="DD24" s="17">
        <v>10</v>
      </c>
      <c r="DE24" s="17">
        <v>10</v>
      </c>
      <c r="DF24" s="18"/>
      <c r="DG24" s="21">
        <f t="shared" si="22"/>
        <v>150</v>
      </c>
      <c r="DH24" s="21">
        <f t="shared" si="34"/>
        <v>150</v>
      </c>
      <c r="DI24" s="35">
        <f t="shared" si="23"/>
        <v>10</v>
      </c>
      <c r="DJ24" s="87">
        <f t="shared" si="28"/>
        <v>100</v>
      </c>
    </row>
    <row r="25" spans="1:114" ht="20.85" customHeight="1">
      <c r="A25" s="21">
        <v>15</v>
      </c>
      <c r="B25" s="45" t="s">
        <v>38</v>
      </c>
      <c r="C25" s="46" t="s">
        <v>12</v>
      </c>
      <c r="D25" s="47" t="s">
        <v>62</v>
      </c>
      <c r="E25" s="48" t="s">
        <v>86</v>
      </c>
      <c r="F25" s="74">
        <f t="shared" si="5"/>
        <v>36</v>
      </c>
      <c r="G25" s="74">
        <f t="shared" si="6"/>
        <v>10</v>
      </c>
      <c r="H25" s="74">
        <f t="shared" si="7"/>
        <v>46</v>
      </c>
      <c r="I25" s="78"/>
      <c r="J25" s="78"/>
      <c r="K25" s="74">
        <f t="shared" si="8"/>
        <v>0</v>
      </c>
      <c r="L25" s="74">
        <f t="shared" si="9"/>
        <v>36</v>
      </c>
      <c r="M25" s="74">
        <f t="shared" si="10"/>
        <v>10</v>
      </c>
      <c r="N25" s="87">
        <f t="shared" si="11"/>
        <v>46</v>
      </c>
      <c r="O25" s="17" t="b">
        <f t="shared" si="0"/>
        <v>0</v>
      </c>
      <c r="P25" s="21">
        <v>15</v>
      </c>
      <c r="Q25" s="45" t="s">
        <v>38</v>
      </c>
      <c r="R25" s="46" t="s">
        <v>12</v>
      </c>
      <c r="S25" s="47" t="s">
        <v>62</v>
      </c>
      <c r="T25" s="48" t="s">
        <v>86</v>
      </c>
      <c r="U25" s="17">
        <v>38</v>
      </c>
      <c r="V25" s="93">
        <v>95</v>
      </c>
      <c r="W25" s="31">
        <v>10</v>
      </c>
      <c r="X25" s="49"/>
      <c r="Y25" s="31">
        <f t="shared" si="12"/>
        <v>91</v>
      </c>
      <c r="Z25" s="31">
        <f t="shared" si="13"/>
        <v>36</v>
      </c>
      <c r="AA25" s="87">
        <f t="shared" si="14"/>
        <v>46</v>
      </c>
      <c r="AB25" s="21">
        <v>15</v>
      </c>
      <c r="AC25" s="45" t="s">
        <v>38</v>
      </c>
      <c r="AD25" s="46" t="s">
        <v>12</v>
      </c>
      <c r="AE25" s="47" t="s">
        <v>62</v>
      </c>
      <c r="AF25" s="48" t="s">
        <v>86</v>
      </c>
      <c r="AG25" s="31">
        <f t="shared" si="24"/>
        <v>71.666666666666671</v>
      </c>
      <c r="AH25" s="31">
        <f t="shared" si="29"/>
        <v>98.666666666666671</v>
      </c>
      <c r="AI25" s="31">
        <f t="shared" si="25"/>
        <v>96.36363636363636</v>
      </c>
      <c r="AJ25" s="31">
        <f t="shared" si="30"/>
        <v>95.333333333333343</v>
      </c>
      <c r="AK25" s="33">
        <v>90</v>
      </c>
      <c r="AL25" s="87">
        <v>91</v>
      </c>
      <c r="AM25" s="88">
        <v>36</v>
      </c>
      <c r="AN25" s="21">
        <v>15</v>
      </c>
      <c r="AO25" s="45" t="s">
        <v>38</v>
      </c>
      <c r="AP25" s="46" t="s">
        <v>12</v>
      </c>
      <c r="AQ25" s="47" t="s">
        <v>62</v>
      </c>
      <c r="AR25" s="48" t="s">
        <v>86</v>
      </c>
      <c r="AS25" s="21">
        <v>15</v>
      </c>
      <c r="AT25" s="21">
        <v>10</v>
      </c>
      <c r="AU25" s="21">
        <v>8</v>
      </c>
      <c r="AV25" s="21">
        <v>10</v>
      </c>
      <c r="AW25" s="21"/>
      <c r="AX25" s="21"/>
      <c r="AY25" s="34"/>
      <c r="AZ25" s="35">
        <f t="shared" si="15"/>
        <v>43</v>
      </c>
      <c r="BA25" s="35">
        <f t="shared" ref="BA25" si="68">BA23</f>
        <v>60</v>
      </c>
      <c r="BB25" s="35">
        <f t="shared" si="16"/>
        <v>10.75</v>
      </c>
      <c r="BC25" s="87">
        <f t="shared" si="26"/>
        <v>71.666666666666671</v>
      </c>
      <c r="BD25" s="21">
        <v>15</v>
      </c>
      <c r="BE25" s="45" t="s">
        <v>38</v>
      </c>
      <c r="BF25" s="46" t="s">
        <v>12</v>
      </c>
      <c r="BG25" s="47" t="s">
        <v>62</v>
      </c>
      <c r="BH25" s="48" t="s">
        <v>86</v>
      </c>
      <c r="BI25" s="21">
        <v>14</v>
      </c>
      <c r="BJ25" s="21">
        <v>15</v>
      </c>
      <c r="BK25" s="21">
        <v>15</v>
      </c>
      <c r="BL25" s="21">
        <v>15</v>
      </c>
      <c r="BM25" s="22">
        <v>15</v>
      </c>
      <c r="BN25" s="21"/>
      <c r="BO25" s="22"/>
      <c r="BP25" s="22"/>
      <c r="BQ25" s="18"/>
      <c r="BR25" s="24">
        <f t="shared" si="17"/>
        <v>74</v>
      </c>
      <c r="BS25" s="24">
        <f t="shared" si="64"/>
        <v>75</v>
      </c>
      <c r="BT25" s="50">
        <f t="shared" si="18"/>
        <v>14.8</v>
      </c>
      <c r="BU25" s="89">
        <f t="shared" si="19"/>
        <v>98.666666666666671</v>
      </c>
      <c r="BV25" s="21">
        <v>15</v>
      </c>
      <c r="BW25" s="45" t="s">
        <v>38</v>
      </c>
      <c r="BX25" s="46" t="s">
        <v>12</v>
      </c>
      <c r="BY25" s="47" t="s">
        <v>62</v>
      </c>
      <c r="BZ25" s="48" t="s">
        <v>86</v>
      </c>
      <c r="CA25" s="21">
        <v>10</v>
      </c>
      <c r="CB25" s="21">
        <v>23</v>
      </c>
      <c r="CC25" s="17">
        <v>10</v>
      </c>
      <c r="CD25" s="17">
        <v>10</v>
      </c>
      <c r="CE25" s="21"/>
      <c r="CF25" s="21"/>
      <c r="CG25" s="18"/>
      <c r="CH25" s="36">
        <f t="shared" si="20"/>
        <v>53</v>
      </c>
      <c r="CI25" s="37">
        <f t="shared" ref="CI25" si="69">CI23</f>
        <v>55</v>
      </c>
      <c r="CJ25" s="38">
        <f t="shared" si="21"/>
        <v>13.25</v>
      </c>
      <c r="CK25" s="87">
        <f t="shared" si="27"/>
        <v>96.36363636363636</v>
      </c>
      <c r="CL25" s="21">
        <v>15</v>
      </c>
      <c r="CM25" s="45" t="s">
        <v>38</v>
      </c>
      <c r="CN25" s="46" t="s">
        <v>12</v>
      </c>
      <c r="CO25" s="47" t="s">
        <v>62</v>
      </c>
      <c r="CP25" s="48" t="s">
        <v>86</v>
      </c>
      <c r="CQ25" s="17">
        <v>7</v>
      </c>
      <c r="CR25" s="17">
        <v>10</v>
      </c>
      <c r="CS25" s="17">
        <v>10</v>
      </c>
      <c r="CT25" s="17">
        <v>10</v>
      </c>
      <c r="CU25" s="17">
        <v>10</v>
      </c>
      <c r="CV25" s="17">
        <v>10</v>
      </c>
      <c r="CW25" s="17">
        <v>10</v>
      </c>
      <c r="CX25" s="17">
        <v>10</v>
      </c>
      <c r="CY25" s="17">
        <v>10</v>
      </c>
      <c r="CZ25" s="17">
        <v>10</v>
      </c>
      <c r="DA25" s="17">
        <v>10</v>
      </c>
      <c r="DB25" s="17">
        <v>8</v>
      </c>
      <c r="DC25" s="17">
        <v>8</v>
      </c>
      <c r="DD25" s="17">
        <v>10</v>
      </c>
      <c r="DE25" s="17">
        <v>10</v>
      </c>
      <c r="DF25" s="18"/>
      <c r="DG25" s="21">
        <f t="shared" si="22"/>
        <v>143</v>
      </c>
      <c r="DH25" s="21">
        <f t="shared" si="34"/>
        <v>150</v>
      </c>
      <c r="DI25" s="35">
        <f t="shared" si="23"/>
        <v>9.5333333333333332</v>
      </c>
      <c r="DJ25" s="87">
        <f t="shared" si="28"/>
        <v>95.333333333333343</v>
      </c>
    </row>
    <row r="26" spans="1:114" ht="20.85" customHeight="1">
      <c r="A26" s="21">
        <v>16</v>
      </c>
      <c r="B26" s="45" t="s">
        <v>39</v>
      </c>
      <c r="C26" s="46" t="s">
        <v>12</v>
      </c>
      <c r="D26" s="47" t="s">
        <v>63</v>
      </c>
      <c r="E26" s="48" t="s">
        <v>87</v>
      </c>
      <c r="F26" s="74">
        <f t="shared" si="5"/>
        <v>35</v>
      </c>
      <c r="G26" s="74">
        <f t="shared" si="6"/>
        <v>10</v>
      </c>
      <c r="H26" s="74">
        <f t="shared" si="7"/>
        <v>45</v>
      </c>
      <c r="I26" s="78"/>
      <c r="J26" s="78"/>
      <c r="K26" s="74">
        <f t="shared" si="8"/>
        <v>0</v>
      </c>
      <c r="L26" s="74">
        <f t="shared" si="9"/>
        <v>35</v>
      </c>
      <c r="M26" s="74">
        <f t="shared" si="10"/>
        <v>10</v>
      </c>
      <c r="N26" s="87">
        <f t="shared" si="11"/>
        <v>45</v>
      </c>
      <c r="O26" s="17" t="b">
        <f t="shared" si="0"/>
        <v>0</v>
      </c>
      <c r="P26" s="21">
        <v>16</v>
      </c>
      <c r="Q26" s="45" t="s">
        <v>39</v>
      </c>
      <c r="R26" s="46" t="s">
        <v>12</v>
      </c>
      <c r="S26" s="47" t="s">
        <v>63</v>
      </c>
      <c r="T26" s="48" t="s">
        <v>87</v>
      </c>
      <c r="U26" s="17">
        <v>40</v>
      </c>
      <c r="V26" s="93">
        <v>100</v>
      </c>
      <c r="W26" s="31">
        <v>10</v>
      </c>
      <c r="X26" s="49"/>
      <c r="Y26" s="31">
        <f t="shared" si="12"/>
        <v>87</v>
      </c>
      <c r="Z26" s="31">
        <f t="shared" si="13"/>
        <v>35</v>
      </c>
      <c r="AA26" s="87">
        <f t="shared" si="14"/>
        <v>45</v>
      </c>
      <c r="AB26" s="21">
        <v>16</v>
      </c>
      <c r="AC26" s="45" t="s">
        <v>39</v>
      </c>
      <c r="AD26" s="46" t="s">
        <v>12</v>
      </c>
      <c r="AE26" s="47" t="s">
        <v>63</v>
      </c>
      <c r="AF26" s="48" t="s">
        <v>87</v>
      </c>
      <c r="AG26" s="31">
        <f t="shared" si="24"/>
        <v>75</v>
      </c>
      <c r="AH26" s="31">
        <f t="shared" si="29"/>
        <v>98.666666666666671</v>
      </c>
      <c r="AI26" s="31">
        <f t="shared" si="25"/>
        <v>78.181818181818187</v>
      </c>
      <c r="AJ26" s="31">
        <f t="shared" si="30"/>
        <v>90</v>
      </c>
      <c r="AK26" s="33">
        <v>90</v>
      </c>
      <c r="AL26" s="87">
        <v>87</v>
      </c>
      <c r="AM26" s="88">
        <v>35</v>
      </c>
      <c r="AN26" s="21">
        <v>16</v>
      </c>
      <c r="AO26" s="45" t="s">
        <v>39</v>
      </c>
      <c r="AP26" s="46" t="s">
        <v>12</v>
      </c>
      <c r="AQ26" s="47" t="s">
        <v>63</v>
      </c>
      <c r="AR26" s="48" t="s">
        <v>87</v>
      </c>
      <c r="AS26" s="21">
        <v>15</v>
      </c>
      <c r="AT26" s="21">
        <v>10</v>
      </c>
      <c r="AU26" s="21">
        <v>10</v>
      </c>
      <c r="AV26" s="21">
        <v>10</v>
      </c>
      <c r="AW26" s="21"/>
      <c r="AX26" s="21"/>
      <c r="AY26" s="34"/>
      <c r="AZ26" s="35">
        <f t="shared" si="15"/>
        <v>45</v>
      </c>
      <c r="BA26" s="35">
        <f t="shared" ref="BA26" si="70">BA23</f>
        <v>60</v>
      </c>
      <c r="BB26" s="35">
        <f t="shared" si="16"/>
        <v>11.25</v>
      </c>
      <c r="BC26" s="87">
        <f t="shared" si="26"/>
        <v>75</v>
      </c>
      <c r="BD26" s="21">
        <v>16</v>
      </c>
      <c r="BE26" s="45" t="s">
        <v>39</v>
      </c>
      <c r="BF26" s="46" t="s">
        <v>12</v>
      </c>
      <c r="BG26" s="47" t="s">
        <v>63</v>
      </c>
      <c r="BH26" s="48" t="s">
        <v>87</v>
      </c>
      <c r="BI26" s="21">
        <v>15</v>
      </c>
      <c r="BJ26" s="21">
        <v>15</v>
      </c>
      <c r="BK26" s="21">
        <v>14</v>
      </c>
      <c r="BL26" s="21">
        <v>15</v>
      </c>
      <c r="BM26" s="22">
        <v>15</v>
      </c>
      <c r="BN26" s="21"/>
      <c r="BO26" s="22"/>
      <c r="BP26" s="22"/>
      <c r="BQ26" s="18"/>
      <c r="BR26" s="24">
        <f t="shared" si="17"/>
        <v>74</v>
      </c>
      <c r="BS26" s="24">
        <f t="shared" si="64"/>
        <v>75</v>
      </c>
      <c r="BT26" s="50">
        <f t="shared" si="18"/>
        <v>14.8</v>
      </c>
      <c r="BU26" s="89">
        <f t="shared" si="19"/>
        <v>98.666666666666671</v>
      </c>
      <c r="BV26" s="21">
        <v>16</v>
      </c>
      <c r="BW26" s="45" t="s">
        <v>39</v>
      </c>
      <c r="BX26" s="46" t="s">
        <v>12</v>
      </c>
      <c r="BY26" s="47" t="s">
        <v>63</v>
      </c>
      <c r="BZ26" s="48" t="s">
        <v>87</v>
      </c>
      <c r="CA26" s="21">
        <v>9</v>
      </c>
      <c r="CB26" s="21">
        <v>14</v>
      </c>
      <c r="CC26" s="17">
        <v>10</v>
      </c>
      <c r="CD26" s="17">
        <v>10</v>
      </c>
      <c r="CE26" s="21"/>
      <c r="CF26" s="21"/>
      <c r="CG26" s="18"/>
      <c r="CH26" s="36">
        <f t="shared" si="20"/>
        <v>43</v>
      </c>
      <c r="CI26" s="37">
        <f t="shared" ref="CI26" si="71">CI23</f>
        <v>55</v>
      </c>
      <c r="CJ26" s="38">
        <f t="shared" si="21"/>
        <v>10.75</v>
      </c>
      <c r="CK26" s="87">
        <f t="shared" si="27"/>
        <v>78.181818181818187</v>
      </c>
      <c r="CL26" s="21">
        <v>16</v>
      </c>
      <c r="CM26" s="45" t="s">
        <v>39</v>
      </c>
      <c r="CN26" s="46" t="s">
        <v>12</v>
      </c>
      <c r="CO26" s="47" t="s">
        <v>63</v>
      </c>
      <c r="CP26" s="48" t="s">
        <v>87</v>
      </c>
      <c r="CQ26" s="17">
        <v>7</v>
      </c>
      <c r="CR26" s="17">
        <v>10</v>
      </c>
      <c r="CS26" s="17">
        <v>10</v>
      </c>
      <c r="CT26" s="17">
        <v>10</v>
      </c>
      <c r="CU26" s="17">
        <v>10</v>
      </c>
      <c r="CV26" s="17">
        <v>10</v>
      </c>
      <c r="CW26" s="17">
        <v>10</v>
      </c>
      <c r="CX26" s="17">
        <v>10</v>
      </c>
      <c r="CY26" s="17">
        <v>10</v>
      </c>
      <c r="CZ26" s="17">
        <v>6</v>
      </c>
      <c r="DA26" s="17">
        <v>8</v>
      </c>
      <c r="DB26" s="17">
        <v>8</v>
      </c>
      <c r="DC26" s="17">
        <v>6</v>
      </c>
      <c r="DD26" s="17">
        <v>10</v>
      </c>
      <c r="DE26" s="17">
        <v>10</v>
      </c>
      <c r="DF26" s="18"/>
      <c r="DG26" s="21">
        <f t="shared" si="22"/>
        <v>135</v>
      </c>
      <c r="DH26" s="21">
        <f t="shared" si="34"/>
        <v>150</v>
      </c>
      <c r="DI26" s="35">
        <f t="shared" si="23"/>
        <v>9</v>
      </c>
      <c r="DJ26" s="87">
        <f t="shared" si="28"/>
        <v>90</v>
      </c>
    </row>
    <row r="27" spans="1:114" ht="20.85" customHeight="1">
      <c r="A27" s="21">
        <v>17</v>
      </c>
      <c r="B27" s="45" t="s">
        <v>40</v>
      </c>
      <c r="C27" s="46" t="s">
        <v>12</v>
      </c>
      <c r="D27" s="47" t="s">
        <v>64</v>
      </c>
      <c r="E27" s="48" t="s">
        <v>88</v>
      </c>
      <c r="F27" s="74">
        <f t="shared" si="5"/>
        <v>39</v>
      </c>
      <c r="G27" s="74">
        <f t="shared" si="6"/>
        <v>10</v>
      </c>
      <c r="H27" s="74">
        <f t="shared" si="7"/>
        <v>49</v>
      </c>
      <c r="I27" s="78"/>
      <c r="J27" s="78"/>
      <c r="K27" s="74">
        <f t="shared" si="8"/>
        <v>0</v>
      </c>
      <c r="L27" s="74">
        <f t="shared" si="9"/>
        <v>39</v>
      </c>
      <c r="M27" s="74">
        <f t="shared" si="10"/>
        <v>10</v>
      </c>
      <c r="N27" s="87">
        <f t="shared" si="11"/>
        <v>49</v>
      </c>
      <c r="O27" s="17" t="b">
        <f t="shared" si="0"/>
        <v>0</v>
      </c>
      <c r="P27" s="21">
        <v>17</v>
      </c>
      <c r="Q27" s="45" t="s">
        <v>40</v>
      </c>
      <c r="R27" s="46" t="s">
        <v>12</v>
      </c>
      <c r="S27" s="47" t="s">
        <v>64</v>
      </c>
      <c r="T27" s="48" t="s">
        <v>88</v>
      </c>
      <c r="U27" s="17">
        <v>39</v>
      </c>
      <c r="V27" s="93">
        <v>98</v>
      </c>
      <c r="W27" s="31">
        <v>10</v>
      </c>
      <c r="X27" s="49"/>
      <c r="Y27" s="31">
        <f t="shared" si="12"/>
        <v>97</v>
      </c>
      <c r="Z27" s="31">
        <f t="shared" si="13"/>
        <v>39</v>
      </c>
      <c r="AA27" s="87">
        <f t="shared" si="14"/>
        <v>49</v>
      </c>
      <c r="AB27" s="21">
        <v>17</v>
      </c>
      <c r="AC27" s="45" t="s">
        <v>40</v>
      </c>
      <c r="AD27" s="46" t="s">
        <v>12</v>
      </c>
      <c r="AE27" s="47" t="s">
        <v>64</v>
      </c>
      <c r="AF27" s="48" t="s">
        <v>88</v>
      </c>
      <c r="AG27" s="31">
        <f t="shared" si="24"/>
        <v>85</v>
      </c>
      <c r="AH27" s="31">
        <f t="shared" si="29"/>
        <v>100</v>
      </c>
      <c r="AI27" s="31">
        <f t="shared" si="25"/>
        <v>100</v>
      </c>
      <c r="AJ27" s="31">
        <f t="shared" si="30"/>
        <v>100</v>
      </c>
      <c r="AK27" s="33">
        <v>100</v>
      </c>
      <c r="AL27" s="87">
        <v>97</v>
      </c>
      <c r="AM27" s="88">
        <v>39</v>
      </c>
      <c r="AN27" s="21">
        <v>17</v>
      </c>
      <c r="AO27" s="45" t="s">
        <v>40</v>
      </c>
      <c r="AP27" s="46" t="s">
        <v>12</v>
      </c>
      <c r="AQ27" s="47" t="s">
        <v>64</v>
      </c>
      <c r="AR27" s="48" t="s">
        <v>88</v>
      </c>
      <c r="AS27" s="21">
        <v>15</v>
      </c>
      <c r="AT27" s="21">
        <v>12</v>
      </c>
      <c r="AU27" s="21">
        <v>12</v>
      </c>
      <c r="AV27" s="21">
        <v>12</v>
      </c>
      <c r="AW27" s="21"/>
      <c r="AX27" s="21"/>
      <c r="AY27" s="34"/>
      <c r="AZ27" s="35">
        <f t="shared" si="15"/>
        <v>51</v>
      </c>
      <c r="BA27" s="35">
        <f t="shared" ref="BA27" si="72">BA25</f>
        <v>60</v>
      </c>
      <c r="BB27" s="35">
        <f t="shared" si="16"/>
        <v>12.75</v>
      </c>
      <c r="BC27" s="87">
        <f t="shared" ref="BC27:BC34" si="73">AZ27/BA27*100</f>
        <v>85</v>
      </c>
      <c r="BD27" s="21">
        <v>17</v>
      </c>
      <c r="BE27" s="45" t="s">
        <v>40</v>
      </c>
      <c r="BF27" s="46" t="s">
        <v>12</v>
      </c>
      <c r="BG27" s="47" t="s">
        <v>64</v>
      </c>
      <c r="BH27" s="48" t="s">
        <v>88</v>
      </c>
      <c r="BI27" s="21">
        <v>15</v>
      </c>
      <c r="BJ27" s="21">
        <v>15</v>
      </c>
      <c r="BK27" s="21">
        <v>15</v>
      </c>
      <c r="BL27" s="21">
        <v>15</v>
      </c>
      <c r="BM27" s="22">
        <v>15</v>
      </c>
      <c r="BN27" s="21"/>
      <c r="BO27" s="22"/>
      <c r="BP27" s="22"/>
      <c r="BQ27" s="18"/>
      <c r="BR27" s="24">
        <f t="shared" si="17"/>
        <v>75</v>
      </c>
      <c r="BS27" s="24">
        <f t="shared" si="64"/>
        <v>75</v>
      </c>
      <c r="BT27" s="50">
        <f t="shared" si="18"/>
        <v>15</v>
      </c>
      <c r="BU27" s="89">
        <f t="shared" si="19"/>
        <v>100</v>
      </c>
      <c r="BV27" s="21">
        <v>17</v>
      </c>
      <c r="BW27" s="45" t="s">
        <v>40</v>
      </c>
      <c r="BX27" s="46" t="s">
        <v>12</v>
      </c>
      <c r="BY27" s="47" t="s">
        <v>64</v>
      </c>
      <c r="BZ27" s="48" t="s">
        <v>88</v>
      </c>
      <c r="CA27" s="21">
        <v>10</v>
      </c>
      <c r="CB27" s="21">
        <v>25</v>
      </c>
      <c r="CC27" s="17">
        <v>10</v>
      </c>
      <c r="CD27" s="17">
        <v>10</v>
      </c>
      <c r="CE27" s="21"/>
      <c r="CF27" s="21"/>
      <c r="CG27" s="18"/>
      <c r="CH27" s="36">
        <f t="shared" si="20"/>
        <v>55</v>
      </c>
      <c r="CI27" s="37">
        <f t="shared" ref="CI27" si="74">CI25</f>
        <v>55</v>
      </c>
      <c r="CJ27" s="38">
        <f t="shared" si="21"/>
        <v>13.75</v>
      </c>
      <c r="CK27" s="87">
        <f t="shared" si="27"/>
        <v>100</v>
      </c>
      <c r="CL27" s="21">
        <v>17</v>
      </c>
      <c r="CM27" s="45" t="s">
        <v>40</v>
      </c>
      <c r="CN27" s="46" t="s">
        <v>12</v>
      </c>
      <c r="CO27" s="47" t="s">
        <v>64</v>
      </c>
      <c r="CP27" s="48" t="s">
        <v>88</v>
      </c>
      <c r="CQ27" s="17">
        <v>10</v>
      </c>
      <c r="CR27" s="17">
        <v>10</v>
      </c>
      <c r="CS27" s="17">
        <v>10</v>
      </c>
      <c r="CT27" s="17">
        <v>10</v>
      </c>
      <c r="CU27" s="17">
        <v>10</v>
      </c>
      <c r="CV27" s="17">
        <v>10</v>
      </c>
      <c r="CW27" s="17">
        <v>10</v>
      </c>
      <c r="CX27" s="17">
        <v>10</v>
      </c>
      <c r="CY27" s="17">
        <v>10</v>
      </c>
      <c r="CZ27" s="17">
        <v>10</v>
      </c>
      <c r="DA27" s="17">
        <v>10</v>
      </c>
      <c r="DB27" s="17">
        <v>10</v>
      </c>
      <c r="DC27" s="17">
        <v>10</v>
      </c>
      <c r="DD27" s="17">
        <v>10</v>
      </c>
      <c r="DE27" s="17">
        <v>10</v>
      </c>
      <c r="DF27" s="18"/>
      <c r="DG27" s="21">
        <f t="shared" si="22"/>
        <v>150</v>
      </c>
      <c r="DH27" s="21">
        <f t="shared" si="34"/>
        <v>150</v>
      </c>
      <c r="DI27" s="35">
        <f t="shared" si="23"/>
        <v>10</v>
      </c>
      <c r="DJ27" s="87">
        <f t="shared" si="28"/>
        <v>100</v>
      </c>
    </row>
    <row r="28" spans="1:114" ht="20.85" customHeight="1">
      <c r="A28" s="21">
        <v>18</v>
      </c>
      <c r="B28" s="45" t="s">
        <v>41</v>
      </c>
      <c r="C28" s="46" t="s">
        <v>12</v>
      </c>
      <c r="D28" s="47" t="s">
        <v>65</v>
      </c>
      <c r="E28" s="48" t="s">
        <v>89</v>
      </c>
      <c r="F28" s="74">
        <f t="shared" si="5"/>
        <v>36</v>
      </c>
      <c r="G28" s="74">
        <f t="shared" si="6"/>
        <v>10</v>
      </c>
      <c r="H28" s="74">
        <f t="shared" si="7"/>
        <v>46</v>
      </c>
      <c r="I28" s="78"/>
      <c r="J28" s="78"/>
      <c r="K28" s="74">
        <f t="shared" si="8"/>
        <v>0</v>
      </c>
      <c r="L28" s="74">
        <f t="shared" si="9"/>
        <v>36</v>
      </c>
      <c r="M28" s="74">
        <f t="shared" si="10"/>
        <v>10</v>
      </c>
      <c r="N28" s="87">
        <f t="shared" si="11"/>
        <v>46</v>
      </c>
      <c r="O28" s="17" t="b">
        <f t="shared" si="0"/>
        <v>0</v>
      </c>
      <c r="P28" s="21">
        <v>18</v>
      </c>
      <c r="Q28" s="45" t="s">
        <v>41</v>
      </c>
      <c r="R28" s="46" t="s">
        <v>12</v>
      </c>
      <c r="S28" s="47" t="s">
        <v>65</v>
      </c>
      <c r="T28" s="48" t="s">
        <v>89</v>
      </c>
      <c r="U28" s="17">
        <v>39</v>
      </c>
      <c r="V28" s="93">
        <v>98</v>
      </c>
      <c r="W28" s="31">
        <v>10</v>
      </c>
      <c r="X28" s="49"/>
      <c r="Y28" s="31">
        <f t="shared" si="12"/>
        <v>91</v>
      </c>
      <c r="Z28" s="31">
        <f t="shared" si="13"/>
        <v>36</v>
      </c>
      <c r="AA28" s="87">
        <f t="shared" si="14"/>
        <v>46</v>
      </c>
      <c r="AB28" s="21">
        <v>18</v>
      </c>
      <c r="AC28" s="45" t="s">
        <v>41</v>
      </c>
      <c r="AD28" s="46" t="s">
        <v>12</v>
      </c>
      <c r="AE28" s="47" t="s">
        <v>65</v>
      </c>
      <c r="AF28" s="48" t="s">
        <v>89</v>
      </c>
      <c r="AG28" s="31">
        <f>BC28</f>
        <v>78.333333333333329</v>
      </c>
      <c r="AH28" s="31">
        <f t="shared" si="29"/>
        <v>98.666666666666671</v>
      </c>
      <c r="AI28" s="31">
        <f t="shared" si="25"/>
        <v>80</v>
      </c>
      <c r="AJ28" s="31">
        <f t="shared" si="30"/>
        <v>100</v>
      </c>
      <c r="AK28" s="33">
        <v>90</v>
      </c>
      <c r="AL28" s="87">
        <v>91</v>
      </c>
      <c r="AM28" s="88">
        <v>36</v>
      </c>
      <c r="AN28" s="21">
        <v>18</v>
      </c>
      <c r="AO28" s="45" t="s">
        <v>41</v>
      </c>
      <c r="AP28" s="46" t="s">
        <v>12</v>
      </c>
      <c r="AQ28" s="47" t="s">
        <v>65</v>
      </c>
      <c r="AR28" s="48" t="s">
        <v>89</v>
      </c>
      <c r="AS28" s="21">
        <v>15</v>
      </c>
      <c r="AT28" s="21">
        <v>11</v>
      </c>
      <c r="AU28" s="21">
        <v>10</v>
      </c>
      <c r="AV28" s="21">
        <v>11</v>
      </c>
      <c r="AW28" s="21"/>
      <c r="AX28" s="21"/>
      <c r="AY28" s="34"/>
      <c r="AZ28" s="35">
        <f t="shared" si="15"/>
        <v>47</v>
      </c>
      <c r="BA28" s="35">
        <f t="shared" ref="BA28" si="75">BA25</f>
        <v>60</v>
      </c>
      <c r="BB28" s="35">
        <f t="shared" si="16"/>
        <v>11.75</v>
      </c>
      <c r="BC28" s="87">
        <f t="shared" si="73"/>
        <v>78.333333333333329</v>
      </c>
      <c r="BD28" s="21">
        <v>18</v>
      </c>
      <c r="BE28" s="45" t="s">
        <v>41</v>
      </c>
      <c r="BF28" s="46" t="s">
        <v>12</v>
      </c>
      <c r="BG28" s="47" t="s">
        <v>65</v>
      </c>
      <c r="BH28" s="48" t="s">
        <v>89</v>
      </c>
      <c r="BI28" s="21">
        <v>15</v>
      </c>
      <c r="BJ28" s="21">
        <v>15</v>
      </c>
      <c r="BK28" s="21">
        <v>15</v>
      </c>
      <c r="BL28" s="21">
        <v>14</v>
      </c>
      <c r="BM28" s="22">
        <v>15</v>
      </c>
      <c r="BN28" s="21"/>
      <c r="BO28" s="22"/>
      <c r="BP28" s="22"/>
      <c r="BQ28" s="18"/>
      <c r="BR28" s="24">
        <f t="shared" si="17"/>
        <v>74</v>
      </c>
      <c r="BS28" s="24">
        <f t="shared" si="64"/>
        <v>75</v>
      </c>
      <c r="BT28" s="50">
        <f t="shared" si="18"/>
        <v>14.8</v>
      </c>
      <c r="BU28" s="89">
        <f t="shared" si="19"/>
        <v>98.666666666666671</v>
      </c>
      <c r="BV28" s="21">
        <v>18</v>
      </c>
      <c r="BW28" s="45" t="s">
        <v>41</v>
      </c>
      <c r="BX28" s="46" t="s">
        <v>12</v>
      </c>
      <c r="BY28" s="47" t="s">
        <v>65</v>
      </c>
      <c r="BZ28" s="48" t="s">
        <v>89</v>
      </c>
      <c r="CA28" s="21">
        <v>10</v>
      </c>
      <c r="CB28" s="21">
        <v>14</v>
      </c>
      <c r="CC28" s="17">
        <v>10</v>
      </c>
      <c r="CD28" s="17">
        <v>10</v>
      </c>
      <c r="CE28" s="21"/>
      <c r="CF28" s="21"/>
      <c r="CG28" s="18"/>
      <c r="CH28" s="36">
        <f t="shared" si="20"/>
        <v>44</v>
      </c>
      <c r="CI28" s="37">
        <f t="shared" ref="CI28" si="76">CI25</f>
        <v>55</v>
      </c>
      <c r="CJ28" s="38">
        <f t="shared" si="21"/>
        <v>11</v>
      </c>
      <c r="CK28" s="87">
        <f t="shared" si="27"/>
        <v>80</v>
      </c>
      <c r="CL28" s="21">
        <v>18</v>
      </c>
      <c r="CM28" s="45" t="s">
        <v>41</v>
      </c>
      <c r="CN28" s="46" t="s">
        <v>12</v>
      </c>
      <c r="CO28" s="47" t="s">
        <v>65</v>
      </c>
      <c r="CP28" s="48" t="s">
        <v>89</v>
      </c>
      <c r="CQ28" s="17">
        <v>10</v>
      </c>
      <c r="CR28" s="17">
        <v>10</v>
      </c>
      <c r="CS28" s="17">
        <v>10</v>
      </c>
      <c r="CT28" s="17">
        <v>10</v>
      </c>
      <c r="CU28" s="17">
        <v>10</v>
      </c>
      <c r="CV28" s="17">
        <v>10</v>
      </c>
      <c r="CW28" s="17">
        <v>10</v>
      </c>
      <c r="CX28" s="17">
        <v>10</v>
      </c>
      <c r="CY28" s="17">
        <v>10</v>
      </c>
      <c r="CZ28" s="17">
        <v>10</v>
      </c>
      <c r="DA28" s="17">
        <v>10</v>
      </c>
      <c r="DB28" s="17">
        <v>10</v>
      </c>
      <c r="DC28" s="17">
        <v>10</v>
      </c>
      <c r="DD28" s="17">
        <v>10</v>
      </c>
      <c r="DE28" s="17">
        <v>10</v>
      </c>
      <c r="DF28" s="18"/>
      <c r="DG28" s="21">
        <f t="shared" si="22"/>
        <v>150</v>
      </c>
      <c r="DH28" s="21">
        <f t="shared" si="34"/>
        <v>150</v>
      </c>
      <c r="DI28" s="35">
        <f t="shared" si="23"/>
        <v>10</v>
      </c>
      <c r="DJ28" s="87">
        <f t="shared" si="28"/>
        <v>100</v>
      </c>
    </row>
    <row r="29" spans="1:114" ht="20.85" customHeight="1">
      <c r="A29" s="21">
        <v>19</v>
      </c>
      <c r="B29" s="45" t="s">
        <v>42</v>
      </c>
      <c r="C29" s="46" t="s">
        <v>12</v>
      </c>
      <c r="D29" s="47" t="s">
        <v>66</v>
      </c>
      <c r="E29" s="48" t="s">
        <v>90</v>
      </c>
      <c r="F29" s="74">
        <f t="shared" si="5"/>
        <v>35</v>
      </c>
      <c r="G29" s="74">
        <f t="shared" si="6"/>
        <v>10</v>
      </c>
      <c r="H29" s="74">
        <f t="shared" si="7"/>
        <v>45</v>
      </c>
      <c r="I29" s="78"/>
      <c r="J29" s="78"/>
      <c r="K29" s="74">
        <f t="shared" si="8"/>
        <v>0</v>
      </c>
      <c r="L29" s="74">
        <f t="shared" si="9"/>
        <v>35</v>
      </c>
      <c r="M29" s="74">
        <f t="shared" si="10"/>
        <v>10</v>
      </c>
      <c r="N29" s="87">
        <f t="shared" si="11"/>
        <v>45</v>
      </c>
      <c r="O29" s="17" t="b">
        <f t="shared" si="0"/>
        <v>0</v>
      </c>
      <c r="P29" s="21">
        <v>19</v>
      </c>
      <c r="Q29" s="45" t="s">
        <v>42</v>
      </c>
      <c r="R29" s="46" t="s">
        <v>12</v>
      </c>
      <c r="S29" s="47" t="s">
        <v>66</v>
      </c>
      <c r="T29" s="48" t="s">
        <v>90</v>
      </c>
      <c r="U29" s="17">
        <v>38</v>
      </c>
      <c r="V29" s="93">
        <v>95</v>
      </c>
      <c r="W29" s="31">
        <v>10</v>
      </c>
      <c r="X29" s="49"/>
      <c r="Y29" s="31">
        <f t="shared" si="12"/>
        <v>87</v>
      </c>
      <c r="Z29" s="31">
        <f t="shared" si="13"/>
        <v>35</v>
      </c>
      <c r="AA29" s="87">
        <f t="shared" si="14"/>
        <v>45</v>
      </c>
      <c r="AB29" s="21">
        <v>19</v>
      </c>
      <c r="AC29" s="45" t="s">
        <v>42</v>
      </c>
      <c r="AD29" s="46" t="s">
        <v>12</v>
      </c>
      <c r="AE29" s="47" t="s">
        <v>66</v>
      </c>
      <c r="AF29" s="48" t="s">
        <v>90</v>
      </c>
      <c r="AG29" s="31">
        <f t="shared" si="24"/>
        <v>75</v>
      </c>
      <c r="AH29" s="31">
        <f t="shared" si="29"/>
        <v>98.666666666666671</v>
      </c>
      <c r="AI29" s="31">
        <f t="shared" si="25"/>
        <v>81.818181818181827</v>
      </c>
      <c r="AJ29" s="31">
        <f t="shared" si="30"/>
        <v>89.333333333333329</v>
      </c>
      <c r="AK29" s="33">
        <v>85</v>
      </c>
      <c r="AL29" s="87">
        <v>87</v>
      </c>
      <c r="AM29" s="88">
        <v>35</v>
      </c>
      <c r="AN29" s="21">
        <v>19</v>
      </c>
      <c r="AO29" s="45" t="s">
        <v>42</v>
      </c>
      <c r="AP29" s="46" t="s">
        <v>12</v>
      </c>
      <c r="AQ29" s="47" t="s">
        <v>66</v>
      </c>
      <c r="AR29" s="48" t="s">
        <v>90</v>
      </c>
      <c r="AS29" s="21">
        <v>15</v>
      </c>
      <c r="AT29" s="21">
        <v>10</v>
      </c>
      <c r="AU29" s="21">
        <v>10</v>
      </c>
      <c r="AV29" s="21">
        <v>10</v>
      </c>
      <c r="AW29" s="21"/>
      <c r="AX29" s="21"/>
      <c r="AY29" s="34"/>
      <c r="AZ29" s="35">
        <f t="shared" si="15"/>
        <v>45</v>
      </c>
      <c r="BA29" s="35">
        <f t="shared" ref="BA29" si="77">BA27</f>
        <v>60</v>
      </c>
      <c r="BB29" s="35">
        <f t="shared" si="16"/>
        <v>11.25</v>
      </c>
      <c r="BC29" s="87">
        <f t="shared" si="73"/>
        <v>75</v>
      </c>
      <c r="BD29" s="21">
        <v>19</v>
      </c>
      <c r="BE29" s="45" t="s">
        <v>42</v>
      </c>
      <c r="BF29" s="46" t="s">
        <v>12</v>
      </c>
      <c r="BG29" s="47" t="s">
        <v>66</v>
      </c>
      <c r="BH29" s="48" t="s">
        <v>90</v>
      </c>
      <c r="BI29" s="21">
        <v>15</v>
      </c>
      <c r="BJ29" s="21">
        <v>15</v>
      </c>
      <c r="BK29" s="21">
        <v>14</v>
      </c>
      <c r="BL29" s="21">
        <v>15</v>
      </c>
      <c r="BM29" s="22">
        <v>15</v>
      </c>
      <c r="BN29" s="21"/>
      <c r="BO29" s="22"/>
      <c r="BP29" s="22"/>
      <c r="BQ29" s="18"/>
      <c r="BR29" s="24">
        <f t="shared" si="17"/>
        <v>74</v>
      </c>
      <c r="BS29" s="24">
        <f t="shared" si="64"/>
        <v>75</v>
      </c>
      <c r="BT29" s="50">
        <f t="shared" si="18"/>
        <v>14.8</v>
      </c>
      <c r="BU29" s="89">
        <f t="shared" si="19"/>
        <v>98.666666666666671</v>
      </c>
      <c r="BV29" s="21">
        <v>19</v>
      </c>
      <c r="BW29" s="45" t="s">
        <v>42</v>
      </c>
      <c r="BX29" s="46" t="s">
        <v>12</v>
      </c>
      <c r="BY29" s="47" t="s">
        <v>66</v>
      </c>
      <c r="BZ29" s="48" t="s">
        <v>90</v>
      </c>
      <c r="CA29" s="21">
        <v>10</v>
      </c>
      <c r="CB29" s="21">
        <v>15</v>
      </c>
      <c r="CC29" s="17">
        <v>10</v>
      </c>
      <c r="CD29" s="17">
        <v>10</v>
      </c>
      <c r="CE29" s="21"/>
      <c r="CF29" s="21"/>
      <c r="CG29" s="18"/>
      <c r="CH29" s="36">
        <f t="shared" si="20"/>
        <v>45</v>
      </c>
      <c r="CI29" s="37">
        <f t="shared" ref="CI29" si="78">CI27</f>
        <v>55</v>
      </c>
      <c r="CJ29" s="38">
        <f t="shared" si="21"/>
        <v>11.25</v>
      </c>
      <c r="CK29" s="87">
        <f t="shared" si="27"/>
        <v>81.818181818181827</v>
      </c>
      <c r="CL29" s="21">
        <v>19</v>
      </c>
      <c r="CM29" s="45" t="s">
        <v>42</v>
      </c>
      <c r="CN29" s="46" t="s">
        <v>12</v>
      </c>
      <c r="CO29" s="47" t="s">
        <v>66</v>
      </c>
      <c r="CP29" s="48" t="s">
        <v>90</v>
      </c>
      <c r="CQ29" s="17">
        <v>10</v>
      </c>
      <c r="CR29" s="17">
        <v>10</v>
      </c>
      <c r="CS29" s="17">
        <v>10</v>
      </c>
      <c r="CT29" s="17">
        <v>10</v>
      </c>
      <c r="CU29" s="17">
        <v>10</v>
      </c>
      <c r="CV29" s="17">
        <v>10</v>
      </c>
      <c r="CW29" s="17">
        <v>10</v>
      </c>
      <c r="CX29" s="17">
        <v>10</v>
      </c>
      <c r="CY29" s="17">
        <v>0</v>
      </c>
      <c r="CZ29" s="17">
        <v>10</v>
      </c>
      <c r="DA29" s="17">
        <v>10</v>
      </c>
      <c r="DB29" s="17">
        <v>10</v>
      </c>
      <c r="DC29" s="17">
        <v>10</v>
      </c>
      <c r="DD29" s="17">
        <v>8</v>
      </c>
      <c r="DE29" s="17">
        <v>6</v>
      </c>
      <c r="DF29" s="18"/>
      <c r="DG29" s="21">
        <f t="shared" si="22"/>
        <v>134</v>
      </c>
      <c r="DH29" s="21">
        <f t="shared" si="34"/>
        <v>150</v>
      </c>
      <c r="DI29" s="35">
        <f t="shared" si="23"/>
        <v>8.9333333333333336</v>
      </c>
      <c r="DJ29" s="87">
        <f t="shared" si="28"/>
        <v>89.333333333333329</v>
      </c>
    </row>
    <row r="30" spans="1:114" ht="20.85" customHeight="1">
      <c r="A30" s="21">
        <v>20</v>
      </c>
      <c r="B30" s="45" t="s">
        <v>43</v>
      </c>
      <c r="C30" s="46" t="s">
        <v>12</v>
      </c>
      <c r="D30" s="47" t="s">
        <v>67</v>
      </c>
      <c r="E30" s="48" t="s">
        <v>91</v>
      </c>
      <c r="F30" s="74">
        <f t="shared" si="5"/>
        <v>35</v>
      </c>
      <c r="G30" s="74">
        <f t="shared" si="6"/>
        <v>10</v>
      </c>
      <c r="H30" s="74">
        <f t="shared" si="7"/>
        <v>45</v>
      </c>
      <c r="I30" s="78"/>
      <c r="J30" s="78"/>
      <c r="K30" s="74">
        <f t="shared" si="8"/>
        <v>0</v>
      </c>
      <c r="L30" s="74">
        <f t="shared" si="9"/>
        <v>35</v>
      </c>
      <c r="M30" s="74">
        <f t="shared" si="10"/>
        <v>10</v>
      </c>
      <c r="N30" s="87">
        <f t="shared" si="11"/>
        <v>45</v>
      </c>
      <c r="O30" s="17" t="b">
        <f t="shared" si="0"/>
        <v>0</v>
      </c>
      <c r="P30" s="21">
        <v>20</v>
      </c>
      <c r="Q30" s="45" t="s">
        <v>43</v>
      </c>
      <c r="R30" s="46" t="s">
        <v>12</v>
      </c>
      <c r="S30" s="47" t="s">
        <v>67</v>
      </c>
      <c r="T30" s="48" t="s">
        <v>91</v>
      </c>
      <c r="U30" s="17">
        <v>38</v>
      </c>
      <c r="V30" s="93">
        <v>95</v>
      </c>
      <c r="W30" s="31">
        <v>10</v>
      </c>
      <c r="X30" s="49"/>
      <c r="Y30" s="31">
        <f t="shared" si="12"/>
        <v>88</v>
      </c>
      <c r="Z30" s="31">
        <f t="shared" si="13"/>
        <v>35</v>
      </c>
      <c r="AA30" s="87">
        <f t="shared" si="14"/>
        <v>45</v>
      </c>
      <c r="AB30" s="21">
        <v>20</v>
      </c>
      <c r="AC30" s="45" t="s">
        <v>43</v>
      </c>
      <c r="AD30" s="46" t="s">
        <v>12</v>
      </c>
      <c r="AE30" s="47" t="s">
        <v>67</v>
      </c>
      <c r="AF30" s="48" t="s">
        <v>91</v>
      </c>
      <c r="AG30" s="31">
        <f t="shared" si="24"/>
        <v>78.333333333333329</v>
      </c>
      <c r="AH30" s="31">
        <f t="shared" si="29"/>
        <v>96</v>
      </c>
      <c r="AI30" s="31">
        <f t="shared" si="25"/>
        <v>78.181818181818187</v>
      </c>
      <c r="AJ30" s="31">
        <f t="shared" si="30"/>
        <v>94</v>
      </c>
      <c r="AK30" s="33">
        <v>85</v>
      </c>
      <c r="AL30" s="87">
        <v>88</v>
      </c>
      <c r="AM30" s="88">
        <v>35</v>
      </c>
      <c r="AN30" s="21">
        <v>20</v>
      </c>
      <c r="AO30" s="45" t="s">
        <v>43</v>
      </c>
      <c r="AP30" s="46" t="s">
        <v>12</v>
      </c>
      <c r="AQ30" s="47" t="s">
        <v>67</v>
      </c>
      <c r="AR30" s="48" t="s">
        <v>91</v>
      </c>
      <c r="AS30" s="21">
        <v>15</v>
      </c>
      <c r="AT30" s="21">
        <v>11</v>
      </c>
      <c r="AU30" s="21">
        <v>10</v>
      </c>
      <c r="AV30" s="21">
        <v>11</v>
      </c>
      <c r="AW30" s="21"/>
      <c r="AX30" s="21"/>
      <c r="AY30" s="34"/>
      <c r="AZ30" s="35">
        <f t="shared" si="15"/>
        <v>47</v>
      </c>
      <c r="BA30" s="35">
        <f t="shared" ref="BA30:BA34" si="79">BA27</f>
        <v>60</v>
      </c>
      <c r="BB30" s="35">
        <f t="shared" si="16"/>
        <v>11.75</v>
      </c>
      <c r="BC30" s="87">
        <f t="shared" si="73"/>
        <v>78.333333333333329</v>
      </c>
      <c r="BD30" s="21">
        <v>20</v>
      </c>
      <c r="BE30" s="45" t="s">
        <v>43</v>
      </c>
      <c r="BF30" s="46" t="s">
        <v>12</v>
      </c>
      <c r="BG30" s="47" t="s">
        <v>67</v>
      </c>
      <c r="BH30" s="48" t="s">
        <v>91</v>
      </c>
      <c r="BI30" s="21">
        <v>13</v>
      </c>
      <c r="BJ30" s="21">
        <v>14</v>
      </c>
      <c r="BK30" s="21">
        <v>15</v>
      </c>
      <c r="BL30" s="21">
        <v>15</v>
      </c>
      <c r="BM30" s="22">
        <v>15</v>
      </c>
      <c r="BN30" s="21"/>
      <c r="BO30" s="22"/>
      <c r="BP30" s="22"/>
      <c r="BQ30" s="18"/>
      <c r="BR30" s="24">
        <f t="shared" si="17"/>
        <v>72</v>
      </c>
      <c r="BS30" s="24">
        <f t="shared" si="64"/>
        <v>75</v>
      </c>
      <c r="BT30" s="50">
        <f t="shared" si="18"/>
        <v>14.4</v>
      </c>
      <c r="BU30" s="89">
        <f t="shared" si="19"/>
        <v>96</v>
      </c>
      <c r="BV30" s="21">
        <v>20</v>
      </c>
      <c r="BW30" s="45" t="s">
        <v>43</v>
      </c>
      <c r="BX30" s="46" t="s">
        <v>12</v>
      </c>
      <c r="BY30" s="47" t="s">
        <v>67</v>
      </c>
      <c r="BZ30" s="48" t="s">
        <v>91</v>
      </c>
      <c r="CA30" s="21">
        <v>9</v>
      </c>
      <c r="CB30" s="21">
        <v>14</v>
      </c>
      <c r="CC30" s="17">
        <v>10</v>
      </c>
      <c r="CD30" s="17">
        <v>10</v>
      </c>
      <c r="CE30" s="21"/>
      <c r="CF30" s="21"/>
      <c r="CG30" s="18"/>
      <c r="CH30" s="36">
        <f t="shared" si="20"/>
        <v>43</v>
      </c>
      <c r="CI30" s="37">
        <f t="shared" ref="CI30" si="80">CI27</f>
        <v>55</v>
      </c>
      <c r="CJ30" s="38">
        <f t="shared" si="21"/>
        <v>10.75</v>
      </c>
      <c r="CK30" s="87">
        <f t="shared" si="27"/>
        <v>78.181818181818187</v>
      </c>
      <c r="CL30" s="21">
        <v>20</v>
      </c>
      <c r="CM30" s="45" t="s">
        <v>43</v>
      </c>
      <c r="CN30" s="46" t="s">
        <v>12</v>
      </c>
      <c r="CO30" s="47" t="s">
        <v>67</v>
      </c>
      <c r="CP30" s="48" t="s">
        <v>91</v>
      </c>
      <c r="CQ30" s="17">
        <v>9</v>
      </c>
      <c r="CR30" s="17">
        <v>10</v>
      </c>
      <c r="CS30" s="17">
        <v>10</v>
      </c>
      <c r="CT30" s="17">
        <v>10</v>
      </c>
      <c r="CU30" s="17">
        <v>10</v>
      </c>
      <c r="CV30" s="17">
        <v>10</v>
      </c>
      <c r="CW30" s="17">
        <v>10</v>
      </c>
      <c r="CX30" s="17">
        <v>10</v>
      </c>
      <c r="CY30" s="17">
        <v>10</v>
      </c>
      <c r="CZ30" s="17">
        <v>8</v>
      </c>
      <c r="DA30" s="17">
        <v>10</v>
      </c>
      <c r="DB30" s="17">
        <v>8</v>
      </c>
      <c r="DC30" s="17">
        <v>6</v>
      </c>
      <c r="DD30" s="17">
        <v>10</v>
      </c>
      <c r="DE30" s="17">
        <v>10</v>
      </c>
      <c r="DF30" s="18"/>
      <c r="DG30" s="21">
        <f t="shared" si="22"/>
        <v>141</v>
      </c>
      <c r="DH30" s="21">
        <f t="shared" si="34"/>
        <v>150</v>
      </c>
      <c r="DI30" s="35">
        <f t="shared" si="23"/>
        <v>9.4</v>
      </c>
      <c r="DJ30" s="87">
        <f t="shared" si="28"/>
        <v>94</v>
      </c>
    </row>
    <row r="31" spans="1:114" ht="20.85" customHeight="1">
      <c r="A31" s="21">
        <v>21</v>
      </c>
      <c r="B31" s="45" t="s">
        <v>44</v>
      </c>
      <c r="C31" s="46" t="s">
        <v>12</v>
      </c>
      <c r="D31" s="47" t="s">
        <v>68</v>
      </c>
      <c r="E31" s="48" t="s">
        <v>92</v>
      </c>
      <c r="F31" s="74">
        <f t="shared" si="5"/>
        <v>38</v>
      </c>
      <c r="G31" s="74">
        <f t="shared" si="6"/>
        <v>10</v>
      </c>
      <c r="H31" s="74">
        <f t="shared" si="7"/>
        <v>48</v>
      </c>
      <c r="I31" s="78"/>
      <c r="J31" s="78"/>
      <c r="K31" s="74">
        <f t="shared" si="8"/>
        <v>0</v>
      </c>
      <c r="L31" s="74">
        <f t="shared" si="9"/>
        <v>38</v>
      </c>
      <c r="M31" s="74">
        <f t="shared" si="10"/>
        <v>10</v>
      </c>
      <c r="N31" s="87">
        <f t="shared" si="11"/>
        <v>48</v>
      </c>
      <c r="O31" s="17" t="b">
        <f t="shared" si="0"/>
        <v>0</v>
      </c>
      <c r="P31" s="21">
        <v>21</v>
      </c>
      <c r="Q31" s="45" t="s">
        <v>44</v>
      </c>
      <c r="R31" s="46" t="s">
        <v>12</v>
      </c>
      <c r="S31" s="47" t="s">
        <v>68</v>
      </c>
      <c r="T31" s="48" t="s">
        <v>92</v>
      </c>
      <c r="U31" s="17">
        <v>40</v>
      </c>
      <c r="V31" s="93">
        <v>100</v>
      </c>
      <c r="W31" s="31">
        <v>10</v>
      </c>
      <c r="X31" s="49"/>
      <c r="Y31" s="31">
        <f t="shared" si="12"/>
        <v>95</v>
      </c>
      <c r="Z31" s="31">
        <f t="shared" si="13"/>
        <v>38</v>
      </c>
      <c r="AA31" s="87">
        <f t="shared" si="14"/>
        <v>48</v>
      </c>
      <c r="AB31" s="21">
        <v>21</v>
      </c>
      <c r="AC31" s="45" t="s">
        <v>44</v>
      </c>
      <c r="AD31" s="46" t="s">
        <v>12</v>
      </c>
      <c r="AE31" s="47" t="s">
        <v>68</v>
      </c>
      <c r="AF31" s="48" t="s">
        <v>92</v>
      </c>
      <c r="AG31" s="31">
        <f t="shared" si="24"/>
        <v>85</v>
      </c>
      <c r="AH31" s="31">
        <f t="shared" si="29"/>
        <v>98.666666666666671</v>
      </c>
      <c r="AI31" s="31">
        <f t="shared" si="25"/>
        <v>98.181818181818187</v>
      </c>
      <c r="AJ31" s="31">
        <f t="shared" si="30"/>
        <v>100</v>
      </c>
      <c r="AK31" s="33">
        <v>90</v>
      </c>
      <c r="AL31" s="87">
        <v>95</v>
      </c>
      <c r="AM31" s="88">
        <v>38</v>
      </c>
      <c r="AN31" s="21">
        <v>21</v>
      </c>
      <c r="AO31" s="45" t="s">
        <v>44</v>
      </c>
      <c r="AP31" s="46" t="s">
        <v>12</v>
      </c>
      <c r="AQ31" s="47" t="s">
        <v>68</v>
      </c>
      <c r="AR31" s="48" t="s">
        <v>92</v>
      </c>
      <c r="AS31" s="21">
        <v>15</v>
      </c>
      <c r="AT31" s="21">
        <v>12</v>
      </c>
      <c r="AU31" s="21">
        <v>12</v>
      </c>
      <c r="AV31" s="21">
        <v>12</v>
      </c>
      <c r="AW31" s="21"/>
      <c r="AX31" s="21"/>
      <c r="AY31" s="34"/>
      <c r="AZ31" s="35">
        <f t="shared" si="15"/>
        <v>51</v>
      </c>
      <c r="BA31" s="35">
        <f t="shared" si="79"/>
        <v>60</v>
      </c>
      <c r="BB31" s="35">
        <f t="shared" si="16"/>
        <v>12.75</v>
      </c>
      <c r="BC31" s="87">
        <f t="shared" si="73"/>
        <v>85</v>
      </c>
      <c r="BD31" s="21">
        <v>21</v>
      </c>
      <c r="BE31" s="45" t="s">
        <v>44</v>
      </c>
      <c r="BF31" s="46" t="s">
        <v>12</v>
      </c>
      <c r="BG31" s="47" t="s">
        <v>68</v>
      </c>
      <c r="BH31" s="48" t="s">
        <v>92</v>
      </c>
      <c r="BI31" s="21">
        <v>15</v>
      </c>
      <c r="BJ31" s="21">
        <v>15</v>
      </c>
      <c r="BK31" s="21">
        <v>15</v>
      </c>
      <c r="BL31" s="21">
        <v>14</v>
      </c>
      <c r="BM31" s="22">
        <v>15</v>
      </c>
      <c r="BN31" s="21"/>
      <c r="BO31" s="22"/>
      <c r="BP31" s="22"/>
      <c r="BQ31" s="18"/>
      <c r="BR31" s="24">
        <f t="shared" si="17"/>
        <v>74</v>
      </c>
      <c r="BS31" s="24">
        <f t="shared" si="64"/>
        <v>75</v>
      </c>
      <c r="BT31" s="50">
        <f t="shared" si="18"/>
        <v>14.8</v>
      </c>
      <c r="BU31" s="89">
        <f t="shared" si="19"/>
        <v>98.666666666666671</v>
      </c>
      <c r="BV31" s="21">
        <v>21</v>
      </c>
      <c r="BW31" s="45" t="s">
        <v>44</v>
      </c>
      <c r="BX31" s="46" t="s">
        <v>12</v>
      </c>
      <c r="BY31" s="47" t="s">
        <v>68</v>
      </c>
      <c r="BZ31" s="48" t="s">
        <v>92</v>
      </c>
      <c r="CA31" s="21">
        <v>9</v>
      </c>
      <c r="CB31" s="21">
        <v>25</v>
      </c>
      <c r="CC31" s="17">
        <v>10</v>
      </c>
      <c r="CD31" s="17">
        <v>10</v>
      </c>
      <c r="CE31" s="21"/>
      <c r="CF31" s="21"/>
      <c r="CG31" s="18"/>
      <c r="CH31" s="36">
        <f t="shared" si="20"/>
        <v>54</v>
      </c>
      <c r="CI31" s="37">
        <f t="shared" ref="CI31" si="81">CI29</f>
        <v>55</v>
      </c>
      <c r="CJ31" s="38">
        <f t="shared" si="21"/>
        <v>13.5</v>
      </c>
      <c r="CK31" s="87">
        <f t="shared" si="27"/>
        <v>98.181818181818187</v>
      </c>
      <c r="CL31" s="21">
        <v>21</v>
      </c>
      <c r="CM31" s="45" t="s">
        <v>44</v>
      </c>
      <c r="CN31" s="46" t="s">
        <v>12</v>
      </c>
      <c r="CO31" s="47" t="s">
        <v>68</v>
      </c>
      <c r="CP31" s="48" t="s">
        <v>92</v>
      </c>
      <c r="CQ31" s="17">
        <v>10</v>
      </c>
      <c r="CR31" s="17">
        <v>10</v>
      </c>
      <c r="CS31" s="17">
        <v>10</v>
      </c>
      <c r="CT31" s="17">
        <v>10</v>
      </c>
      <c r="CU31" s="17">
        <v>10</v>
      </c>
      <c r="CV31" s="17">
        <v>10</v>
      </c>
      <c r="CW31" s="17">
        <v>10</v>
      </c>
      <c r="CX31" s="17">
        <v>10</v>
      </c>
      <c r="CY31" s="17">
        <v>10</v>
      </c>
      <c r="CZ31" s="17">
        <v>10</v>
      </c>
      <c r="DA31" s="17">
        <v>10</v>
      </c>
      <c r="DB31" s="17">
        <v>10</v>
      </c>
      <c r="DC31" s="17">
        <v>10</v>
      </c>
      <c r="DD31" s="17">
        <v>10</v>
      </c>
      <c r="DE31" s="17">
        <v>10</v>
      </c>
      <c r="DF31" s="18"/>
      <c r="DG31" s="21">
        <f t="shared" si="22"/>
        <v>150</v>
      </c>
      <c r="DH31" s="21">
        <f t="shared" si="34"/>
        <v>150</v>
      </c>
      <c r="DI31" s="35">
        <f t="shared" si="23"/>
        <v>10</v>
      </c>
      <c r="DJ31" s="87">
        <f t="shared" si="28"/>
        <v>100</v>
      </c>
    </row>
    <row r="32" spans="1:114" ht="20.85" customHeight="1">
      <c r="A32" s="21">
        <v>22</v>
      </c>
      <c r="B32" s="45" t="s">
        <v>45</v>
      </c>
      <c r="C32" s="46" t="s">
        <v>12</v>
      </c>
      <c r="D32" s="47" t="s">
        <v>69</v>
      </c>
      <c r="E32" s="48" t="s">
        <v>93</v>
      </c>
      <c r="F32" s="74">
        <f t="shared" si="5"/>
        <v>35</v>
      </c>
      <c r="G32" s="74">
        <f t="shared" si="6"/>
        <v>10</v>
      </c>
      <c r="H32" s="74">
        <f t="shared" si="7"/>
        <v>45</v>
      </c>
      <c r="I32" s="78"/>
      <c r="J32" s="78"/>
      <c r="K32" s="74">
        <f t="shared" si="8"/>
        <v>0</v>
      </c>
      <c r="L32" s="74">
        <f t="shared" si="9"/>
        <v>35</v>
      </c>
      <c r="M32" s="74">
        <f t="shared" si="10"/>
        <v>10</v>
      </c>
      <c r="N32" s="87">
        <f t="shared" si="11"/>
        <v>45</v>
      </c>
      <c r="O32" s="17" t="b">
        <f t="shared" si="0"/>
        <v>0</v>
      </c>
      <c r="P32" s="21">
        <v>22</v>
      </c>
      <c r="Q32" s="45" t="s">
        <v>45</v>
      </c>
      <c r="R32" s="46" t="s">
        <v>12</v>
      </c>
      <c r="S32" s="47" t="s">
        <v>69</v>
      </c>
      <c r="T32" s="48" t="s">
        <v>93</v>
      </c>
      <c r="U32" s="17">
        <v>39</v>
      </c>
      <c r="V32" s="93">
        <v>98</v>
      </c>
      <c r="W32" s="31">
        <v>10</v>
      </c>
      <c r="X32" s="49"/>
      <c r="Y32" s="31">
        <f t="shared" si="12"/>
        <v>89</v>
      </c>
      <c r="Z32" s="31">
        <f t="shared" si="13"/>
        <v>35</v>
      </c>
      <c r="AA32" s="87">
        <f t="shared" si="14"/>
        <v>45</v>
      </c>
      <c r="AB32" s="21">
        <v>22</v>
      </c>
      <c r="AC32" s="45" t="s">
        <v>45</v>
      </c>
      <c r="AD32" s="46" t="s">
        <v>12</v>
      </c>
      <c r="AE32" s="47" t="s">
        <v>69</v>
      </c>
      <c r="AF32" s="48" t="s">
        <v>93</v>
      </c>
      <c r="AG32" s="31">
        <f t="shared" si="24"/>
        <v>78.333333333333329</v>
      </c>
      <c r="AH32" s="31">
        <f t="shared" si="29"/>
        <v>97.333333333333343</v>
      </c>
      <c r="AI32" s="31">
        <f t="shared" si="25"/>
        <v>80</v>
      </c>
      <c r="AJ32" s="31">
        <f t="shared" si="30"/>
        <v>92</v>
      </c>
      <c r="AK32" s="33">
        <v>90</v>
      </c>
      <c r="AL32" s="87">
        <v>89</v>
      </c>
      <c r="AM32" s="88">
        <v>35</v>
      </c>
      <c r="AN32" s="21">
        <v>22</v>
      </c>
      <c r="AO32" s="45" t="s">
        <v>45</v>
      </c>
      <c r="AP32" s="46" t="s">
        <v>12</v>
      </c>
      <c r="AQ32" s="47" t="s">
        <v>69</v>
      </c>
      <c r="AR32" s="48" t="s">
        <v>93</v>
      </c>
      <c r="AS32" s="21">
        <v>15</v>
      </c>
      <c r="AT32" s="21">
        <v>11</v>
      </c>
      <c r="AU32" s="21">
        <v>10</v>
      </c>
      <c r="AV32" s="21">
        <v>11</v>
      </c>
      <c r="AW32" s="21"/>
      <c r="AX32" s="21"/>
      <c r="AY32" s="34"/>
      <c r="AZ32" s="35">
        <f t="shared" si="15"/>
        <v>47</v>
      </c>
      <c r="BA32" s="35">
        <f t="shared" si="79"/>
        <v>60</v>
      </c>
      <c r="BB32" s="35">
        <f t="shared" si="16"/>
        <v>11.75</v>
      </c>
      <c r="BC32" s="87">
        <f t="shared" si="73"/>
        <v>78.333333333333329</v>
      </c>
      <c r="BD32" s="21">
        <v>22</v>
      </c>
      <c r="BE32" s="45" t="s">
        <v>45</v>
      </c>
      <c r="BF32" s="46" t="s">
        <v>12</v>
      </c>
      <c r="BG32" s="47" t="s">
        <v>69</v>
      </c>
      <c r="BH32" s="48" t="s">
        <v>93</v>
      </c>
      <c r="BI32" s="21">
        <v>15</v>
      </c>
      <c r="BJ32" s="21">
        <v>15</v>
      </c>
      <c r="BK32" s="21">
        <v>15</v>
      </c>
      <c r="BL32" s="21">
        <v>13</v>
      </c>
      <c r="BM32" s="22">
        <v>15</v>
      </c>
      <c r="BN32" s="21"/>
      <c r="BO32" s="22"/>
      <c r="BP32" s="22"/>
      <c r="BQ32" s="18"/>
      <c r="BR32" s="24">
        <f t="shared" si="17"/>
        <v>73</v>
      </c>
      <c r="BS32" s="24">
        <f t="shared" si="64"/>
        <v>75</v>
      </c>
      <c r="BT32" s="50">
        <f t="shared" si="18"/>
        <v>14.6</v>
      </c>
      <c r="BU32" s="89">
        <f>BR32/BS32*100</f>
        <v>97.333333333333343</v>
      </c>
      <c r="BV32" s="21">
        <v>22</v>
      </c>
      <c r="BW32" s="45" t="s">
        <v>45</v>
      </c>
      <c r="BX32" s="46" t="s">
        <v>12</v>
      </c>
      <c r="BY32" s="47" t="s">
        <v>69</v>
      </c>
      <c r="BZ32" s="48" t="s">
        <v>93</v>
      </c>
      <c r="CA32" s="21">
        <v>10</v>
      </c>
      <c r="CB32" s="21">
        <v>14</v>
      </c>
      <c r="CC32" s="17">
        <v>10</v>
      </c>
      <c r="CD32" s="17">
        <v>10</v>
      </c>
      <c r="CE32" s="21"/>
      <c r="CF32" s="21"/>
      <c r="CG32" s="18"/>
      <c r="CH32" s="36">
        <f t="shared" si="20"/>
        <v>44</v>
      </c>
      <c r="CI32" s="37">
        <f t="shared" ref="CI32:CI34" si="82">CI29</f>
        <v>55</v>
      </c>
      <c r="CJ32" s="38">
        <f t="shared" si="21"/>
        <v>11</v>
      </c>
      <c r="CK32" s="87">
        <f t="shared" si="27"/>
        <v>80</v>
      </c>
      <c r="CL32" s="21">
        <v>22</v>
      </c>
      <c r="CM32" s="45" t="s">
        <v>45</v>
      </c>
      <c r="CN32" s="46" t="s">
        <v>12</v>
      </c>
      <c r="CO32" s="47" t="s">
        <v>69</v>
      </c>
      <c r="CP32" s="48" t="s">
        <v>93</v>
      </c>
      <c r="CQ32" s="17">
        <v>10</v>
      </c>
      <c r="CR32" s="17">
        <v>10</v>
      </c>
      <c r="CS32" s="17">
        <v>10</v>
      </c>
      <c r="CT32" s="17">
        <v>10</v>
      </c>
      <c r="CU32" s="17">
        <v>10</v>
      </c>
      <c r="CV32" s="17">
        <v>10</v>
      </c>
      <c r="CW32" s="17">
        <v>10</v>
      </c>
      <c r="CX32" s="17">
        <v>10</v>
      </c>
      <c r="CY32" s="17">
        <v>0</v>
      </c>
      <c r="CZ32" s="17">
        <v>10</v>
      </c>
      <c r="DA32" s="17">
        <v>10</v>
      </c>
      <c r="DB32" s="17">
        <v>10</v>
      </c>
      <c r="DC32" s="17">
        <v>10</v>
      </c>
      <c r="DD32" s="17">
        <v>10</v>
      </c>
      <c r="DE32" s="17">
        <v>8</v>
      </c>
      <c r="DF32" s="18"/>
      <c r="DG32" s="21">
        <f t="shared" si="22"/>
        <v>138</v>
      </c>
      <c r="DH32" s="21">
        <f t="shared" si="34"/>
        <v>150</v>
      </c>
      <c r="DI32" s="35">
        <f t="shared" si="23"/>
        <v>9.1999999999999993</v>
      </c>
      <c r="DJ32" s="87">
        <f t="shared" si="28"/>
        <v>92</v>
      </c>
    </row>
    <row r="33" spans="1:114" ht="20.85" customHeight="1">
      <c r="A33" s="21">
        <v>23</v>
      </c>
      <c r="B33" s="51" t="s">
        <v>46</v>
      </c>
      <c r="C33" s="46" t="s">
        <v>12</v>
      </c>
      <c r="D33" s="52" t="s">
        <v>70</v>
      </c>
      <c r="E33" s="53" t="s">
        <v>94</v>
      </c>
      <c r="F33" s="74">
        <f t="shared" si="5"/>
        <v>35</v>
      </c>
      <c r="G33" s="74">
        <f t="shared" si="6"/>
        <v>10</v>
      </c>
      <c r="H33" s="74">
        <f t="shared" si="7"/>
        <v>45</v>
      </c>
      <c r="I33" s="79"/>
      <c r="J33" s="79"/>
      <c r="K33" s="74">
        <f t="shared" si="8"/>
        <v>0</v>
      </c>
      <c r="L33" s="74">
        <f t="shared" si="9"/>
        <v>35</v>
      </c>
      <c r="M33" s="74">
        <f t="shared" si="10"/>
        <v>10</v>
      </c>
      <c r="N33" s="87">
        <f t="shared" si="11"/>
        <v>45</v>
      </c>
      <c r="O33" s="17" t="b">
        <f t="shared" si="0"/>
        <v>0</v>
      </c>
      <c r="P33" s="21">
        <v>23</v>
      </c>
      <c r="Q33" s="51" t="s">
        <v>46</v>
      </c>
      <c r="R33" s="46" t="s">
        <v>12</v>
      </c>
      <c r="S33" s="52" t="s">
        <v>70</v>
      </c>
      <c r="T33" s="53" t="s">
        <v>94</v>
      </c>
      <c r="U33" s="17">
        <v>39</v>
      </c>
      <c r="V33" s="93">
        <v>98</v>
      </c>
      <c r="W33" s="31">
        <v>10</v>
      </c>
      <c r="X33" s="49"/>
      <c r="Y33" s="31">
        <f t="shared" si="12"/>
        <v>87</v>
      </c>
      <c r="Z33" s="31">
        <f t="shared" si="13"/>
        <v>35</v>
      </c>
      <c r="AA33" s="87">
        <f t="shared" si="14"/>
        <v>45</v>
      </c>
      <c r="AB33" s="21">
        <v>23</v>
      </c>
      <c r="AC33" s="51" t="s">
        <v>46</v>
      </c>
      <c r="AD33" s="46" t="s">
        <v>12</v>
      </c>
      <c r="AE33" s="52" t="s">
        <v>70</v>
      </c>
      <c r="AF33" s="53" t="s">
        <v>94</v>
      </c>
      <c r="AG33" s="31">
        <f t="shared" si="24"/>
        <v>78.333333333333329</v>
      </c>
      <c r="AH33" s="31">
        <f t="shared" si="29"/>
        <v>92</v>
      </c>
      <c r="AI33" s="31">
        <f t="shared" si="25"/>
        <v>80</v>
      </c>
      <c r="AJ33" s="31">
        <f t="shared" si="30"/>
        <v>96</v>
      </c>
      <c r="AK33" s="33">
        <v>85</v>
      </c>
      <c r="AL33" s="87">
        <v>87</v>
      </c>
      <c r="AM33" s="88">
        <v>35</v>
      </c>
      <c r="AN33" s="21">
        <v>23</v>
      </c>
      <c r="AO33" s="51" t="s">
        <v>46</v>
      </c>
      <c r="AP33" s="46" t="s">
        <v>12</v>
      </c>
      <c r="AQ33" s="52" t="s">
        <v>70</v>
      </c>
      <c r="AR33" s="53" t="s">
        <v>94</v>
      </c>
      <c r="AS33" s="17">
        <v>15</v>
      </c>
      <c r="AT33" s="17">
        <v>11</v>
      </c>
      <c r="AU33" s="21">
        <v>10</v>
      </c>
      <c r="AV33" s="17">
        <v>11</v>
      </c>
      <c r="AW33" s="22"/>
      <c r="AX33" s="21"/>
      <c r="AY33" s="34"/>
      <c r="AZ33" s="35">
        <f t="shared" si="15"/>
        <v>47</v>
      </c>
      <c r="BA33" s="35">
        <f t="shared" si="79"/>
        <v>60</v>
      </c>
      <c r="BB33" s="35">
        <f t="shared" si="16"/>
        <v>11.75</v>
      </c>
      <c r="BC33" s="87">
        <f t="shared" si="73"/>
        <v>78.333333333333329</v>
      </c>
      <c r="BD33" s="21">
        <v>23</v>
      </c>
      <c r="BE33" s="51" t="s">
        <v>46</v>
      </c>
      <c r="BF33" s="46" t="s">
        <v>12</v>
      </c>
      <c r="BG33" s="52" t="s">
        <v>70</v>
      </c>
      <c r="BH33" s="53" t="s">
        <v>94</v>
      </c>
      <c r="BI33" s="17">
        <v>14</v>
      </c>
      <c r="BJ33" s="17">
        <v>11</v>
      </c>
      <c r="BK33" s="17">
        <v>14</v>
      </c>
      <c r="BL33" s="17">
        <v>15</v>
      </c>
      <c r="BM33" s="7">
        <v>15</v>
      </c>
      <c r="BN33" s="17"/>
      <c r="BO33" s="7"/>
      <c r="BP33" s="7"/>
      <c r="BQ33" s="18"/>
      <c r="BR33" s="24">
        <f t="shared" si="17"/>
        <v>69</v>
      </c>
      <c r="BS33" s="24">
        <f t="shared" si="64"/>
        <v>75</v>
      </c>
      <c r="BT33" s="50">
        <f t="shared" si="18"/>
        <v>13.8</v>
      </c>
      <c r="BU33" s="89">
        <f t="shared" si="19"/>
        <v>92</v>
      </c>
      <c r="BV33" s="21">
        <v>23</v>
      </c>
      <c r="BW33" s="51" t="s">
        <v>46</v>
      </c>
      <c r="BX33" s="46" t="s">
        <v>12</v>
      </c>
      <c r="BY33" s="52" t="s">
        <v>70</v>
      </c>
      <c r="BZ33" s="53" t="s">
        <v>94</v>
      </c>
      <c r="CA33" s="17">
        <v>10</v>
      </c>
      <c r="CB33" s="17">
        <v>14</v>
      </c>
      <c r="CC33" s="17">
        <v>10</v>
      </c>
      <c r="CD33" s="17">
        <v>10</v>
      </c>
      <c r="CE33" s="17"/>
      <c r="CF33" s="17"/>
      <c r="CG33" s="18"/>
      <c r="CH33" s="36">
        <f t="shared" si="20"/>
        <v>44</v>
      </c>
      <c r="CI33" s="37">
        <f t="shared" si="82"/>
        <v>55</v>
      </c>
      <c r="CJ33" s="38">
        <f t="shared" si="21"/>
        <v>11</v>
      </c>
      <c r="CK33" s="87">
        <f t="shared" si="27"/>
        <v>80</v>
      </c>
      <c r="CL33" s="21">
        <v>23</v>
      </c>
      <c r="CM33" s="51" t="s">
        <v>46</v>
      </c>
      <c r="CN33" s="46" t="s">
        <v>12</v>
      </c>
      <c r="CO33" s="52" t="s">
        <v>70</v>
      </c>
      <c r="CP33" s="53" t="s">
        <v>94</v>
      </c>
      <c r="CQ33" s="17">
        <v>10</v>
      </c>
      <c r="CR33" s="17">
        <v>10</v>
      </c>
      <c r="CS33" s="17">
        <v>10</v>
      </c>
      <c r="CT33" s="17">
        <v>10</v>
      </c>
      <c r="CU33" s="17">
        <v>10</v>
      </c>
      <c r="CV33" s="17">
        <v>10</v>
      </c>
      <c r="CW33" s="17">
        <v>10</v>
      </c>
      <c r="CX33" s="17">
        <v>10</v>
      </c>
      <c r="CY33" s="17">
        <v>10</v>
      </c>
      <c r="CZ33" s="17">
        <v>10</v>
      </c>
      <c r="DA33" s="17">
        <v>8</v>
      </c>
      <c r="DB33" s="17">
        <v>8</v>
      </c>
      <c r="DC33" s="17">
        <v>8</v>
      </c>
      <c r="DD33" s="17">
        <v>10</v>
      </c>
      <c r="DE33" s="17">
        <v>10</v>
      </c>
      <c r="DF33" s="18"/>
      <c r="DG33" s="21">
        <f t="shared" si="22"/>
        <v>144</v>
      </c>
      <c r="DH33" s="21">
        <f t="shared" si="34"/>
        <v>150</v>
      </c>
      <c r="DI33" s="35">
        <f t="shared" si="23"/>
        <v>9.6</v>
      </c>
      <c r="DJ33" s="87">
        <f t="shared" si="28"/>
        <v>96</v>
      </c>
    </row>
    <row r="34" spans="1:114" ht="20.85" customHeight="1">
      <c r="A34" s="21">
        <v>24</v>
      </c>
      <c r="B34" s="54" t="s">
        <v>47</v>
      </c>
      <c r="C34" s="46"/>
      <c r="D34" s="55" t="s">
        <v>71</v>
      </c>
      <c r="E34" s="56" t="s">
        <v>95</v>
      </c>
      <c r="F34" s="74">
        <f t="shared" si="5"/>
        <v>37</v>
      </c>
      <c r="G34" s="74">
        <f t="shared" si="6"/>
        <v>10</v>
      </c>
      <c r="H34" s="74">
        <f t="shared" si="7"/>
        <v>47</v>
      </c>
      <c r="I34" s="80"/>
      <c r="J34" s="80"/>
      <c r="K34" s="74">
        <f t="shared" si="8"/>
        <v>0</v>
      </c>
      <c r="L34" s="74">
        <f t="shared" si="9"/>
        <v>37</v>
      </c>
      <c r="M34" s="74">
        <f t="shared" si="10"/>
        <v>10</v>
      </c>
      <c r="N34" s="87">
        <f t="shared" si="11"/>
        <v>47</v>
      </c>
      <c r="O34" s="17" t="b">
        <f t="shared" si="0"/>
        <v>0</v>
      </c>
      <c r="P34" s="21">
        <v>24</v>
      </c>
      <c r="Q34" s="54" t="s">
        <v>47</v>
      </c>
      <c r="R34" s="46"/>
      <c r="S34" s="55" t="s">
        <v>71</v>
      </c>
      <c r="T34" s="56" t="s">
        <v>95</v>
      </c>
      <c r="U34" s="17">
        <v>40</v>
      </c>
      <c r="V34" s="93">
        <v>100</v>
      </c>
      <c r="W34" s="31">
        <v>10</v>
      </c>
      <c r="X34" s="49"/>
      <c r="Y34" s="31">
        <f t="shared" si="12"/>
        <v>94</v>
      </c>
      <c r="Z34" s="31">
        <f t="shared" si="13"/>
        <v>37</v>
      </c>
      <c r="AA34" s="87">
        <f t="shared" si="14"/>
        <v>47</v>
      </c>
      <c r="AB34" s="21">
        <v>24</v>
      </c>
      <c r="AC34" s="54" t="s">
        <v>47</v>
      </c>
      <c r="AD34" s="46"/>
      <c r="AE34" s="55" t="s">
        <v>71</v>
      </c>
      <c r="AF34" s="56" t="s">
        <v>95</v>
      </c>
      <c r="AG34" s="31">
        <f t="shared" si="24"/>
        <v>78.333333333333329</v>
      </c>
      <c r="AH34" s="31">
        <f t="shared" si="29"/>
        <v>100</v>
      </c>
      <c r="AI34" s="31">
        <f t="shared" si="25"/>
        <v>100</v>
      </c>
      <c r="AJ34" s="31">
        <f t="shared" si="30"/>
        <v>93.333333333333329</v>
      </c>
      <c r="AK34" s="33">
        <v>95</v>
      </c>
      <c r="AL34" s="87">
        <v>94</v>
      </c>
      <c r="AM34" s="88">
        <v>37</v>
      </c>
      <c r="AN34" s="21">
        <v>24</v>
      </c>
      <c r="AO34" s="54" t="s">
        <v>47</v>
      </c>
      <c r="AP34" s="46"/>
      <c r="AQ34" s="55" t="s">
        <v>71</v>
      </c>
      <c r="AR34" s="56" t="s">
        <v>95</v>
      </c>
      <c r="AS34" s="17">
        <v>15</v>
      </c>
      <c r="AT34" s="17">
        <v>11</v>
      </c>
      <c r="AU34" s="21">
        <v>10</v>
      </c>
      <c r="AV34" s="17">
        <v>11</v>
      </c>
      <c r="AW34" s="22"/>
      <c r="AX34" s="21"/>
      <c r="AY34" s="34"/>
      <c r="AZ34" s="35">
        <f t="shared" si="15"/>
        <v>47</v>
      </c>
      <c r="BA34" s="35">
        <f t="shared" si="79"/>
        <v>60</v>
      </c>
      <c r="BB34" s="35">
        <f t="shared" si="16"/>
        <v>11.75</v>
      </c>
      <c r="BC34" s="87">
        <f t="shared" si="73"/>
        <v>78.333333333333329</v>
      </c>
      <c r="BD34" s="21">
        <v>24</v>
      </c>
      <c r="BE34" s="54" t="s">
        <v>47</v>
      </c>
      <c r="BF34" s="46"/>
      <c r="BG34" s="55" t="s">
        <v>71</v>
      </c>
      <c r="BH34" s="56" t="s">
        <v>95</v>
      </c>
      <c r="BI34" s="17">
        <v>15</v>
      </c>
      <c r="BJ34" s="17">
        <v>15</v>
      </c>
      <c r="BK34" s="17">
        <v>15</v>
      </c>
      <c r="BL34" s="17">
        <v>15</v>
      </c>
      <c r="BM34" s="7">
        <v>15</v>
      </c>
      <c r="BN34" s="17"/>
      <c r="BO34" s="7"/>
      <c r="BP34" s="7"/>
      <c r="BQ34" s="18"/>
      <c r="BR34" s="24">
        <f t="shared" si="17"/>
        <v>75</v>
      </c>
      <c r="BS34" s="24">
        <f t="shared" si="64"/>
        <v>75</v>
      </c>
      <c r="BT34" s="50">
        <f t="shared" si="18"/>
        <v>15</v>
      </c>
      <c r="BU34" s="89">
        <f t="shared" si="19"/>
        <v>100</v>
      </c>
      <c r="BV34" s="21">
        <v>24</v>
      </c>
      <c r="BW34" s="54" t="s">
        <v>47</v>
      </c>
      <c r="BX34" s="46"/>
      <c r="BY34" s="55" t="s">
        <v>71</v>
      </c>
      <c r="BZ34" s="56" t="s">
        <v>95</v>
      </c>
      <c r="CA34" s="17">
        <v>10</v>
      </c>
      <c r="CB34" s="17">
        <v>25</v>
      </c>
      <c r="CC34" s="17">
        <v>10</v>
      </c>
      <c r="CD34" s="17">
        <v>10</v>
      </c>
      <c r="CE34" s="17"/>
      <c r="CF34" s="17"/>
      <c r="CG34" s="18"/>
      <c r="CH34" s="36">
        <f t="shared" si="20"/>
        <v>55</v>
      </c>
      <c r="CI34" s="37">
        <f t="shared" si="82"/>
        <v>55</v>
      </c>
      <c r="CJ34" s="38">
        <f t="shared" si="21"/>
        <v>13.75</v>
      </c>
      <c r="CK34" s="87">
        <f t="shared" si="27"/>
        <v>100</v>
      </c>
      <c r="CL34" s="21">
        <v>24</v>
      </c>
      <c r="CM34" s="54" t="s">
        <v>47</v>
      </c>
      <c r="CN34" s="46"/>
      <c r="CO34" s="55" t="s">
        <v>71</v>
      </c>
      <c r="CP34" s="56" t="s">
        <v>95</v>
      </c>
      <c r="CQ34" s="17">
        <v>10</v>
      </c>
      <c r="CR34" s="17">
        <v>10</v>
      </c>
      <c r="CS34" s="17">
        <v>10</v>
      </c>
      <c r="CT34" s="17">
        <v>10</v>
      </c>
      <c r="CU34" s="17">
        <v>10</v>
      </c>
      <c r="CV34" s="17">
        <v>0</v>
      </c>
      <c r="CW34" s="17">
        <v>10</v>
      </c>
      <c r="CX34" s="17">
        <v>10</v>
      </c>
      <c r="CY34" s="17">
        <v>10</v>
      </c>
      <c r="CZ34" s="17">
        <v>10</v>
      </c>
      <c r="DA34" s="17">
        <v>10</v>
      </c>
      <c r="DB34" s="17">
        <v>10</v>
      </c>
      <c r="DC34" s="17">
        <v>10</v>
      </c>
      <c r="DD34" s="17">
        <v>10</v>
      </c>
      <c r="DE34" s="17">
        <v>10</v>
      </c>
      <c r="DF34" s="18"/>
      <c r="DG34" s="21">
        <f t="shared" si="22"/>
        <v>140</v>
      </c>
      <c r="DH34" s="21">
        <f t="shared" si="34"/>
        <v>150</v>
      </c>
      <c r="DI34" s="35">
        <f t="shared" si="23"/>
        <v>9.3333333333333339</v>
      </c>
      <c r="DJ34" s="87">
        <f t="shared" si="28"/>
        <v>93.333333333333329</v>
      </c>
    </row>
    <row r="35" spans="1:114" ht="6" customHeight="1">
      <c r="A35" s="22"/>
      <c r="B35" s="64"/>
      <c r="C35" s="46"/>
      <c r="D35" s="64"/>
      <c r="E35" s="65"/>
      <c r="F35" s="65"/>
      <c r="G35" s="65"/>
      <c r="H35" s="65"/>
      <c r="I35" s="65"/>
      <c r="J35" s="65"/>
      <c r="K35" s="74"/>
      <c r="L35" s="65"/>
      <c r="M35" s="65"/>
      <c r="N35" s="89"/>
      <c r="O35" s="17" t="b">
        <f t="shared" si="0"/>
        <v>0</v>
      </c>
      <c r="P35" s="22"/>
      <c r="Q35" s="64"/>
      <c r="R35" s="46"/>
      <c r="S35" s="64"/>
      <c r="T35" s="65"/>
      <c r="U35" s="17"/>
      <c r="V35" s="31"/>
      <c r="W35" s="31"/>
      <c r="X35" s="49"/>
      <c r="Y35" s="31"/>
      <c r="Z35" s="31"/>
      <c r="AA35" s="87"/>
      <c r="AB35" s="22"/>
      <c r="AC35" s="64"/>
      <c r="AD35" s="46"/>
      <c r="AE35" s="64"/>
      <c r="AF35" s="65"/>
      <c r="AG35" s="31"/>
      <c r="AH35" s="31"/>
      <c r="AI35" s="31"/>
      <c r="AJ35" s="31"/>
      <c r="AK35" s="17"/>
      <c r="AL35" s="87"/>
      <c r="AM35" s="88"/>
      <c r="AN35" s="22"/>
      <c r="AO35" s="64"/>
      <c r="AP35" s="46"/>
      <c r="AQ35" s="64"/>
      <c r="AR35" s="65"/>
      <c r="AS35" s="17"/>
      <c r="AT35" s="17"/>
      <c r="AU35" s="21"/>
      <c r="AV35" s="21"/>
      <c r="AW35" s="22"/>
      <c r="AX35" s="21"/>
      <c r="AY35" s="34"/>
      <c r="AZ35" s="35"/>
      <c r="BA35" s="35"/>
      <c r="BB35" s="35"/>
      <c r="BC35" s="87"/>
      <c r="BD35" s="22"/>
      <c r="BE35" s="64"/>
      <c r="BF35" s="46"/>
      <c r="BG35" s="64"/>
      <c r="BH35" s="65"/>
      <c r="BI35" s="17"/>
      <c r="BJ35" s="17"/>
      <c r="BK35" s="17"/>
      <c r="BL35" s="17"/>
      <c r="BM35" s="7"/>
      <c r="BN35" s="17"/>
      <c r="BO35" s="7"/>
      <c r="BP35" s="7"/>
      <c r="BQ35" s="18"/>
      <c r="BR35" s="24"/>
      <c r="BS35" s="24"/>
      <c r="BT35" s="50"/>
      <c r="BU35" s="89"/>
      <c r="BV35" s="22"/>
      <c r="BW35" s="64"/>
      <c r="BX35" s="46"/>
      <c r="BY35" s="64"/>
      <c r="BZ35" s="65"/>
      <c r="CA35" s="17"/>
      <c r="CB35" s="17"/>
      <c r="CC35" s="17"/>
      <c r="CD35" s="17"/>
      <c r="CE35" s="17"/>
      <c r="CF35" s="17"/>
      <c r="CG35" s="18"/>
      <c r="CH35" s="36"/>
      <c r="CI35" s="37"/>
      <c r="CJ35" s="38"/>
      <c r="CK35" s="87"/>
      <c r="CL35" s="22"/>
      <c r="CM35" s="64"/>
      <c r="CN35" s="46"/>
      <c r="CO35" s="64"/>
      <c r="CP35" s="65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8"/>
      <c r="DG35" s="21"/>
      <c r="DH35" s="21"/>
      <c r="DI35" s="35"/>
      <c r="DJ35" s="87"/>
    </row>
    <row r="36" spans="1:114" ht="20.85" customHeight="1">
      <c r="A36" s="57" t="s">
        <v>129</v>
      </c>
      <c r="B36" s="46"/>
      <c r="C36" s="46"/>
      <c r="D36" s="46"/>
      <c r="E36" s="36"/>
      <c r="F36" s="36">
        <f>AVERAGE(F11:F34)</f>
        <v>36.958333333333336</v>
      </c>
      <c r="G36" s="36">
        <f t="shared" ref="G36:L36" si="83">AVERAGE(G11:G34)</f>
        <v>9.9166666666666661</v>
      </c>
      <c r="H36" s="36">
        <f t="shared" si="83"/>
        <v>46.875</v>
      </c>
      <c r="I36" s="36" t="e">
        <f t="shared" si="83"/>
        <v>#DIV/0!</v>
      </c>
      <c r="J36" s="36" t="e">
        <f t="shared" si="83"/>
        <v>#DIV/0!</v>
      </c>
      <c r="K36" s="36">
        <f t="shared" si="83"/>
        <v>0</v>
      </c>
      <c r="L36" s="36">
        <f t="shared" si="83"/>
        <v>36.958333333333336</v>
      </c>
      <c r="M36" s="36">
        <f t="shared" ref="M36:N36" si="84">AVERAGE(M11:M34)</f>
        <v>9.9166666666666661</v>
      </c>
      <c r="N36" s="91">
        <f t="shared" si="84"/>
        <v>46.875</v>
      </c>
      <c r="O36" s="17" t="b">
        <f t="shared" si="0"/>
        <v>0</v>
      </c>
      <c r="P36" s="57" t="s">
        <v>131</v>
      </c>
      <c r="Q36" s="46"/>
      <c r="R36" s="46"/>
      <c r="S36" s="46"/>
      <c r="T36" s="36"/>
      <c r="U36" s="31">
        <f t="shared" ref="U36:X36" si="85">AVERAGE(U11:U34)</f>
        <v>39.083333333333336</v>
      </c>
      <c r="V36" s="31">
        <f t="shared" si="85"/>
        <v>97.875</v>
      </c>
      <c r="W36" s="31">
        <f t="shared" si="85"/>
        <v>9.9166666666666661</v>
      </c>
      <c r="X36" s="31" t="e">
        <f t="shared" si="85"/>
        <v>#DIV/0!</v>
      </c>
      <c r="Y36" s="31">
        <f t="shared" ref="Y36" si="86">AVERAGE(Y11:Y34)</f>
        <v>92.416666666666671</v>
      </c>
      <c r="Z36" s="31">
        <f t="shared" ref="Z36" si="87">AVERAGE(Z11:Z34)</f>
        <v>36.958333333333336</v>
      </c>
      <c r="AA36" s="87">
        <f t="shared" ref="AA36" si="88">AVERAGE(AA11:AA34)</f>
        <v>46.875</v>
      </c>
      <c r="AB36" s="57" t="s">
        <v>131</v>
      </c>
      <c r="AC36" s="46"/>
      <c r="AD36" s="46"/>
      <c r="AE36" s="46"/>
      <c r="AF36" s="36"/>
      <c r="AG36" s="31">
        <f t="shared" ref="AG36" si="89">AVERAGE(AG11:AG34)</f>
        <v>82.3611111111111</v>
      </c>
      <c r="AH36" s="31">
        <f t="shared" ref="AH36" si="90">AVERAGE(AH11:AH34)</f>
        <v>98.111111111111128</v>
      </c>
      <c r="AI36" s="31">
        <f t="shared" ref="AI36" si="91">AVERAGE(AI11:AI34)</f>
        <v>90.15151515151517</v>
      </c>
      <c r="AJ36" s="31">
        <f t="shared" ref="AJ36" si="92">AVERAGE(AJ11:AJ34)</f>
        <v>95.416666666666671</v>
      </c>
      <c r="AK36" s="31">
        <f t="shared" ref="AK36:AL36" si="93">AVERAGE(AK11:AK34)</f>
        <v>93.333333333333329</v>
      </c>
      <c r="AL36" s="87">
        <f t="shared" si="93"/>
        <v>92.416666666666671</v>
      </c>
      <c r="AM36" s="88">
        <v>37</v>
      </c>
      <c r="AN36" s="57" t="s">
        <v>131</v>
      </c>
      <c r="AO36" s="46"/>
      <c r="AP36" s="46"/>
      <c r="AQ36" s="46"/>
      <c r="AR36" s="36"/>
      <c r="AS36" s="31">
        <f t="shared" ref="AS36:AV36" si="94">AVERAGE(AS11:AS34)</f>
        <v>15</v>
      </c>
      <c r="AT36" s="31">
        <f t="shared" si="94"/>
        <v>11.791666666666666</v>
      </c>
      <c r="AU36" s="31">
        <f t="shared" si="94"/>
        <v>10.833333333333334</v>
      </c>
      <c r="AV36" s="31">
        <f t="shared" si="94"/>
        <v>11.791666666666666</v>
      </c>
      <c r="AW36" s="31"/>
      <c r="AX36" s="31"/>
      <c r="AY36" s="31"/>
      <c r="AZ36" s="31">
        <f t="shared" ref="AZ36" si="95">AVERAGE(AZ11:AZ34)</f>
        <v>49.416666666666664</v>
      </c>
      <c r="BA36" s="31">
        <f t="shared" ref="BA36" si="96">AVERAGE(BA11:BA34)</f>
        <v>60</v>
      </c>
      <c r="BB36" s="31">
        <f t="shared" ref="BB36" si="97">AVERAGE(BB11:BB34)</f>
        <v>12.354166666666666</v>
      </c>
      <c r="BC36" s="87">
        <f t="shared" ref="BC36" si="98">AVERAGE(BC11:BC34)</f>
        <v>82.3611111111111</v>
      </c>
      <c r="BD36" s="57" t="s">
        <v>131</v>
      </c>
      <c r="BE36" s="46"/>
      <c r="BF36" s="46"/>
      <c r="BG36" s="46"/>
      <c r="BH36" s="36"/>
      <c r="BI36" s="31">
        <f t="shared" ref="BI36:BM36" si="99">AVERAGE(BI11:BI34)</f>
        <v>14.666666666666666</v>
      </c>
      <c r="BJ36" s="31">
        <f t="shared" si="99"/>
        <v>14.708333333333334</v>
      </c>
      <c r="BK36" s="31">
        <f t="shared" si="99"/>
        <v>14.708333333333334</v>
      </c>
      <c r="BL36" s="31">
        <f t="shared" si="99"/>
        <v>14.583333333333334</v>
      </c>
      <c r="BM36" s="31">
        <f t="shared" si="99"/>
        <v>14.916666666666666</v>
      </c>
      <c r="BN36" s="31"/>
      <c r="BO36" s="31"/>
      <c r="BP36" s="31"/>
      <c r="BQ36" s="31" t="e">
        <f t="shared" ref="BQ36" si="100">AVERAGE(BQ11:BQ34)</f>
        <v>#DIV/0!</v>
      </c>
      <c r="BR36" s="31">
        <f t="shared" ref="BR36" si="101">AVERAGE(BR11:BR34)</f>
        <v>73.583333333333329</v>
      </c>
      <c r="BS36" s="31">
        <f t="shared" ref="BS36" si="102">AVERAGE(BS11:BS34)</f>
        <v>75</v>
      </c>
      <c r="BT36" s="31">
        <f t="shared" ref="BT36" si="103">AVERAGE(BT11:BT34)</f>
        <v>14.716666666666669</v>
      </c>
      <c r="BU36" s="87">
        <f t="shared" ref="BU36" si="104">AVERAGE(BU11:BU34)</f>
        <v>98.111111111111128</v>
      </c>
      <c r="BV36" s="57" t="s">
        <v>131</v>
      </c>
      <c r="BW36" s="46"/>
      <c r="BX36" s="46"/>
      <c r="BY36" s="46"/>
      <c r="BZ36" s="36"/>
      <c r="CA36" s="31">
        <f>AVERAGE(CA11:CA34)</f>
        <v>9.75</v>
      </c>
      <c r="CB36" s="31">
        <f>AVERAGE(CB11:CB34)</f>
        <v>20.166666666666668</v>
      </c>
      <c r="CC36" s="31">
        <f t="shared" ref="CC36:CD36" si="105">AVERAGE(CC11:CC34)</f>
        <v>9.9166666666666661</v>
      </c>
      <c r="CD36" s="31">
        <f t="shared" si="105"/>
        <v>9.75</v>
      </c>
      <c r="CE36" s="31"/>
      <c r="CF36" s="31"/>
      <c r="CG36" s="31" t="e">
        <f t="shared" ref="CG36" si="106">AVERAGE(CG11:CG34)</f>
        <v>#DIV/0!</v>
      </c>
      <c r="CH36" s="31">
        <f t="shared" ref="CH36" si="107">AVERAGE(CH11:CH34)</f>
        <v>49.583333333333336</v>
      </c>
      <c r="CI36" s="31">
        <f t="shared" ref="CI36" si="108">AVERAGE(CI11:CI34)</f>
        <v>55</v>
      </c>
      <c r="CJ36" s="31">
        <f t="shared" ref="CJ36" si="109">AVERAGE(CJ11:CJ34)</f>
        <v>12.395833333333334</v>
      </c>
      <c r="CK36" s="87">
        <f t="shared" ref="CK36" si="110">AVERAGE(CK11:CK34)</f>
        <v>90.15151515151517</v>
      </c>
      <c r="CL36" s="57" t="s">
        <v>131</v>
      </c>
      <c r="CM36" s="46"/>
      <c r="CN36" s="46"/>
      <c r="CO36" s="46"/>
      <c r="CP36" s="36"/>
      <c r="CQ36" s="31">
        <f t="shared" ref="CQ36:DE36" si="111">AVERAGE(CQ11:CQ34)</f>
        <v>9.4583333333333339</v>
      </c>
      <c r="CR36" s="31">
        <f t="shared" si="111"/>
        <v>10</v>
      </c>
      <c r="CS36" s="31">
        <f t="shared" si="111"/>
        <v>10</v>
      </c>
      <c r="CT36" s="31">
        <f t="shared" si="111"/>
        <v>10</v>
      </c>
      <c r="CU36" s="31">
        <f t="shared" si="111"/>
        <v>9.9166666666666661</v>
      </c>
      <c r="CV36" s="31">
        <f t="shared" si="111"/>
        <v>9.5833333333333339</v>
      </c>
      <c r="CW36" s="31">
        <f t="shared" si="111"/>
        <v>9.5833333333333339</v>
      </c>
      <c r="CX36" s="31">
        <f t="shared" si="111"/>
        <v>9.75</v>
      </c>
      <c r="CY36" s="31">
        <f t="shared" si="111"/>
        <v>8.6666666666666661</v>
      </c>
      <c r="CZ36" s="31">
        <f t="shared" si="111"/>
        <v>9.3333333333333339</v>
      </c>
      <c r="DA36" s="31">
        <f t="shared" si="111"/>
        <v>9.5</v>
      </c>
      <c r="DB36" s="31">
        <f t="shared" si="111"/>
        <v>9.25</v>
      </c>
      <c r="DC36" s="31">
        <f t="shared" si="111"/>
        <v>8.8333333333333339</v>
      </c>
      <c r="DD36" s="31">
        <f t="shared" si="111"/>
        <v>9.75</v>
      </c>
      <c r="DE36" s="31">
        <f t="shared" si="111"/>
        <v>9.5</v>
      </c>
      <c r="DF36" s="31" t="e">
        <f t="shared" ref="DF36" si="112">AVERAGE(DF11:DF34)</f>
        <v>#DIV/0!</v>
      </c>
      <c r="DG36" s="31">
        <f t="shared" ref="DG36" si="113">AVERAGE(DG11:DG34)</f>
        <v>143.125</v>
      </c>
      <c r="DH36" s="31">
        <f t="shared" ref="DH36" si="114">AVERAGE(DH11:DH34)</f>
        <v>150</v>
      </c>
      <c r="DI36" s="31">
        <f t="shared" ref="DI36" si="115">AVERAGE(DI11:DI34)</f>
        <v>9.5416666666666661</v>
      </c>
      <c r="DJ36" s="87">
        <f t="shared" ref="DJ36" si="116">AVERAGE(DJ11:DJ34)</f>
        <v>95.416666666666671</v>
      </c>
    </row>
    <row r="37" spans="1:114" ht="20.85" customHeight="1">
      <c r="A37" s="57" t="s">
        <v>130</v>
      </c>
      <c r="B37" s="46"/>
      <c r="C37" s="46"/>
      <c r="D37" s="46"/>
      <c r="E37" s="58"/>
      <c r="F37" s="36">
        <f>F36/F9*100</f>
        <v>92.395833333333343</v>
      </c>
      <c r="G37" s="36">
        <f t="shared" ref="G37:M37" si="117">G36/G9*100</f>
        <v>99.166666666666657</v>
      </c>
      <c r="H37" s="36">
        <f t="shared" si="117"/>
        <v>93.75</v>
      </c>
      <c r="I37" s="36" t="e">
        <f t="shared" si="117"/>
        <v>#DIV/0!</v>
      </c>
      <c r="J37" s="36" t="e">
        <f t="shared" si="117"/>
        <v>#DIV/0!</v>
      </c>
      <c r="K37" s="36">
        <f t="shared" si="117"/>
        <v>0</v>
      </c>
      <c r="L37" s="36">
        <f t="shared" si="117"/>
        <v>46.197916666666671</v>
      </c>
      <c r="M37" s="36">
        <f t="shared" si="117"/>
        <v>49.583333333333329</v>
      </c>
      <c r="N37" s="36">
        <f t="shared" ref="N37" si="118">N36/N9*100</f>
        <v>46.875</v>
      </c>
      <c r="O37" s="17" t="b">
        <f t="shared" si="0"/>
        <v>0</v>
      </c>
      <c r="P37" s="57" t="s">
        <v>130</v>
      </c>
      <c r="Q37" s="46"/>
      <c r="R37" s="46"/>
      <c r="S37" s="46"/>
      <c r="T37" s="58"/>
      <c r="U37" s="31">
        <f t="shared" ref="U37:BS37" si="119">((U36/U9)*100)</f>
        <v>97.708333333333343</v>
      </c>
      <c r="V37" s="31">
        <f t="shared" si="119"/>
        <v>97.875</v>
      </c>
      <c r="W37" s="31">
        <f t="shared" si="119"/>
        <v>99.166666666666657</v>
      </c>
      <c r="X37" s="31" t="e">
        <f t="shared" si="119"/>
        <v>#DIV/0!</v>
      </c>
      <c r="Y37" s="31">
        <f t="shared" si="119"/>
        <v>92.416666666666671</v>
      </c>
      <c r="Z37" s="31">
        <f t="shared" si="119"/>
        <v>92.395833333333343</v>
      </c>
      <c r="AA37" s="87">
        <f t="shared" si="119"/>
        <v>46.875</v>
      </c>
      <c r="AB37" s="57" t="s">
        <v>130</v>
      </c>
      <c r="AC37" s="46"/>
      <c r="AD37" s="46"/>
      <c r="AE37" s="46"/>
      <c r="AF37" s="58"/>
      <c r="AG37" s="31">
        <f t="shared" si="119"/>
        <v>82.3611111111111</v>
      </c>
      <c r="AH37" s="31">
        <f t="shared" si="119"/>
        <v>98.111111111111128</v>
      </c>
      <c r="AI37" s="31">
        <f t="shared" si="119"/>
        <v>90.15151515151517</v>
      </c>
      <c r="AJ37" s="31">
        <f t="shared" si="119"/>
        <v>95.416666666666671</v>
      </c>
      <c r="AK37" s="31">
        <f t="shared" si="119"/>
        <v>93.333333333333329</v>
      </c>
      <c r="AL37" s="87">
        <f t="shared" si="119"/>
        <v>92.416666666666671</v>
      </c>
      <c r="AM37" s="88">
        <v>37</v>
      </c>
      <c r="AN37" s="57" t="s">
        <v>130</v>
      </c>
      <c r="AO37" s="46"/>
      <c r="AP37" s="46"/>
      <c r="AQ37" s="46"/>
      <c r="AR37" s="58"/>
      <c r="AS37" s="31">
        <f t="shared" si="119"/>
        <v>100</v>
      </c>
      <c r="AT37" s="31">
        <f t="shared" si="119"/>
        <v>78.611111111111114</v>
      </c>
      <c r="AU37" s="31">
        <f t="shared" si="119"/>
        <v>72.222222222222214</v>
      </c>
      <c r="AV37" s="31">
        <f t="shared" si="119"/>
        <v>78.611111111111114</v>
      </c>
      <c r="AW37" s="31"/>
      <c r="AX37" s="31"/>
      <c r="AY37" s="31"/>
      <c r="AZ37" s="31">
        <f t="shared" si="119"/>
        <v>82.361111111111114</v>
      </c>
      <c r="BA37" s="31">
        <f t="shared" si="119"/>
        <v>100</v>
      </c>
      <c r="BB37" s="31">
        <f t="shared" si="119"/>
        <v>82.361111111111114</v>
      </c>
      <c r="BC37" s="87">
        <f t="shared" si="119"/>
        <v>82.3611111111111</v>
      </c>
      <c r="BD37" s="57" t="s">
        <v>130</v>
      </c>
      <c r="BE37" s="46"/>
      <c r="BF37" s="46"/>
      <c r="BG37" s="46"/>
      <c r="BH37" s="58"/>
      <c r="BI37" s="31">
        <f t="shared" si="119"/>
        <v>97.777777777777771</v>
      </c>
      <c r="BJ37" s="31">
        <f t="shared" si="119"/>
        <v>98.055555555555557</v>
      </c>
      <c r="BK37" s="31">
        <f t="shared" si="119"/>
        <v>98.055555555555557</v>
      </c>
      <c r="BL37" s="31">
        <f t="shared" si="119"/>
        <v>97.222222222222214</v>
      </c>
      <c r="BM37" s="31">
        <f t="shared" si="119"/>
        <v>99.444444444444429</v>
      </c>
      <c r="BN37" s="31"/>
      <c r="BO37" s="31"/>
      <c r="BP37" s="31"/>
      <c r="BQ37" s="31" t="e">
        <f t="shared" si="119"/>
        <v>#DIV/0!</v>
      </c>
      <c r="BR37" s="31">
        <f t="shared" si="119"/>
        <v>98.1111111111111</v>
      </c>
      <c r="BS37" s="31">
        <f t="shared" si="119"/>
        <v>100</v>
      </c>
      <c r="BT37" s="31">
        <f t="shared" ref="BT37:DF37" si="120">((BT36/BT9)*100)</f>
        <v>98.111111111111128</v>
      </c>
      <c r="BU37" s="87">
        <f t="shared" si="120"/>
        <v>98.111111111111128</v>
      </c>
      <c r="BV37" s="57" t="s">
        <v>130</v>
      </c>
      <c r="BW37" s="46"/>
      <c r="BX37" s="46"/>
      <c r="BY37" s="46"/>
      <c r="BZ37" s="58"/>
      <c r="CA37" s="31">
        <f>((CA36/CA9)*100)</f>
        <v>97.5</v>
      </c>
      <c r="CB37" s="31">
        <f>((CB36/CB9)*100)</f>
        <v>80.666666666666671</v>
      </c>
      <c r="CC37" s="31">
        <f t="shared" ref="CC37:CD37" si="121">((CC36/CC9)*100)</f>
        <v>99.166666666666657</v>
      </c>
      <c r="CD37" s="31">
        <f t="shared" si="121"/>
        <v>97.5</v>
      </c>
      <c r="CE37" s="31"/>
      <c r="CF37" s="31"/>
      <c r="CG37" s="31" t="e">
        <f t="shared" si="120"/>
        <v>#DIV/0!</v>
      </c>
      <c r="CH37" s="31">
        <f t="shared" si="120"/>
        <v>90.151515151515156</v>
      </c>
      <c r="CI37" s="31">
        <f t="shared" si="120"/>
        <v>100</v>
      </c>
      <c r="CJ37" s="31">
        <f t="shared" si="120"/>
        <v>90.151515151515156</v>
      </c>
      <c r="CK37" s="87">
        <f t="shared" si="120"/>
        <v>90.15151515151517</v>
      </c>
      <c r="CL37" s="57" t="s">
        <v>130</v>
      </c>
      <c r="CM37" s="46"/>
      <c r="CN37" s="46"/>
      <c r="CO37" s="46"/>
      <c r="CP37" s="58"/>
      <c r="CQ37" s="31">
        <f t="shared" si="120"/>
        <v>94.583333333333343</v>
      </c>
      <c r="CR37" s="31">
        <f t="shared" si="120"/>
        <v>100</v>
      </c>
      <c r="CS37" s="31">
        <f t="shared" si="120"/>
        <v>100</v>
      </c>
      <c r="CT37" s="31">
        <f t="shared" si="120"/>
        <v>100</v>
      </c>
      <c r="CU37" s="31">
        <f t="shared" si="120"/>
        <v>99.166666666666657</v>
      </c>
      <c r="CV37" s="31">
        <f t="shared" si="120"/>
        <v>95.833333333333343</v>
      </c>
      <c r="CW37" s="31">
        <f t="shared" si="120"/>
        <v>95.833333333333343</v>
      </c>
      <c r="CX37" s="31">
        <f t="shared" si="120"/>
        <v>97.5</v>
      </c>
      <c r="CY37" s="31">
        <f t="shared" si="120"/>
        <v>86.666666666666657</v>
      </c>
      <c r="CZ37" s="31">
        <f t="shared" si="120"/>
        <v>93.333333333333329</v>
      </c>
      <c r="DA37" s="31">
        <f t="shared" si="120"/>
        <v>95</v>
      </c>
      <c r="DB37" s="31">
        <f t="shared" si="120"/>
        <v>92.5</v>
      </c>
      <c r="DC37" s="31">
        <f t="shared" si="120"/>
        <v>88.333333333333343</v>
      </c>
      <c r="DD37" s="31">
        <f t="shared" si="120"/>
        <v>97.5</v>
      </c>
      <c r="DE37" s="31">
        <f t="shared" si="120"/>
        <v>95</v>
      </c>
      <c r="DF37" s="31" t="e">
        <f t="shared" si="120"/>
        <v>#DIV/0!</v>
      </c>
      <c r="DG37" s="31">
        <f t="shared" ref="DG37:DJ37" si="122">((DG36/DG9)*100)</f>
        <v>95.416666666666671</v>
      </c>
      <c r="DH37" s="31">
        <f t="shared" si="122"/>
        <v>100</v>
      </c>
      <c r="DI37" s="31">
        <f t="shared" si="122"/>
        <v>95.416666666666657</v>
      </c>
      <c r="DJ37" s="87">
        <f t="shared" si="122"/>
        <v>95.416666666666671</v>
      </c>
    </row>
    <row r="38" spans="1:114" ht="20.85" customHeight="1">
      <c r="A38" s="59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O38" s="1" t="s">
        <v>101</v>
      </c>
      <c r="P38" s="59"/>
      <c r="Q38" s="59"/>
      <c r="R38" s="59"/>
      <c r="S38" s="59"/>
      <c r="T38" s="59"/>
      <c r="U38" s="3"/>
      <c r="V38" s="3"/>
      <c r="AB38" s="59"/>
      <c r="AC38" s="59"/>
      <c r="AD38" s="59"/>
      <c r="AE38" s="59"/>
      <c r="AF38" s="59"/>
      <c r="AG38" s="60" t="s">
        <v>125</v>
      </c>
      <c r="AH38" s="4"/>
      <c r="AI38" s="4"/>
      <c r="AJ38" s="4"/>
      <c r="AK38" s="4"/>
      <c r="AL38" s="4"/>
      <c r="AM38" s="4"/>
      <c r="AN38" s="59"/>
      <c r="AO38" s="59"/>
      <c r="AP38" s="59"/>
      <c r="AQ38" s="59"/>
      <c r="AR38" s="59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</row>
    <row r="39" spans="1:114" ht="20.85" customHeight="1">
      <c r="A39" s="59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P39" s="59"/>
      <c r="Q39" s="59"/>
      <c r="R39" s="59"/>
      <c r="S39" s="59"/>
      <c r="T39" s="59"/>
      <c r="U39" s="3"/>
      <c r="V39" s="3"/>
      <c r="AB39" s="59"/>
      <c r="AC39" s="59" t="s">
        <v>13</v>
      </c>
      <c r="AD39" s="59"/>
      <c r="AE39" s="59"/>
      <c r="AF39" s="59"/>
      <c r="AG39" s="59" t="s">
        <v>121</v>
      </c>
      <c r="AH39" s="60"/>
      <c r="AI39" s="4"/>
      <c r="AJ39" s="4"/>
      <c r="AK39" s="4"/>
      <c r="AL39" s="4"/>
      <c r="AM39" s="4"/>
      <c r="AN39" s="59"/>
      <c r="AO39" s="59" t="s">
        <v>13</v>
      </c>
      <c r="AP39" s="59"/>
      <c r="AQ39" s="59"/>
      <c r="AR39" s="59"/>
      <c r="AS39" s="61"/>
      <c r="AT39" s="61"/>
      <c r="AU39" s="61"/>
      <c r="AV39" s="61"/>
      <c r="AW39" s="61"/>
      <c r="AX39" s="61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</row>
    <row r="40" spans="1:114" ht="20.85" customHeight="1">
      <c r="A40" s="59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P40" s="59"/>
      <c r="Q40" s="59"/>
      <c r="R40" s="59"/>
      <c r="S40" s="59"/>
      <c r="T40" s="59"/>
      <c r="U40" s="3"/>
      <c r="V40" s="3"/>
      <c r="AB40" s="59"/>
      <c r="AC40" s="59"/>
      <c r="AD40" s="59"/>
      <c r="AE40" s="59"/>
      <c r="AF40" s="59"/>
      <c r="AG40" s="59" t="s">
        <v>124</v>
      </c>
      <c r="AH40" s="60"/>
      <c r="AI40" s="4"/>
      <c r="AJ40" s="4"/>
      <c r="AK40" s="62"/>
      <c r="AL40" s="4"/>
      <c r="AM40" s="4"/>
      <c r="AN40" s="3"/>
      <c r="AO40" s="3" t="s">
        <v>21</v>
      </c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62"/>
      <c r="BA40" s="62"/>
      <c r="BB40" s="4"/>
      <c r="BC40" s="4"/>
      <c r="BD40" s="3"/>
      <c r="BE40" s="3" t="s">
        <v>13</v>
      </c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</row>
    <row r="41" spans="1:114" ht="20.85" customHeight="1">
      <c r="A41" s="59"/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P41" s="59"/>
      <c r="Q41" s="59"/>
      <c r="R41" s="59"/>
      <c r="S41" s="59"/>
      <c r="T41" s="59"/>
      <c r="U41" s="3"/>
      <c r="V41" s="3"/>
      <c r="AB41" s="59"/>
      <c r="AC41" s="3" t="s">
        <v>120</v>
      </c>
      <c r="AD41" s="59"/>
      <c r="AE41" s="59"/>
      <c r="AF41" s="59"/>
      <c r="AG41" s="59" t="s">
        <v>145</v>
      </c>
      <c r="AH41" s="60"/>
      <c r="AI41" s="67"/>
      <c r="AJ41" s="67"/>
      <c r="AK41" s="62"/>
      <c r="AL41" s="67"/>
      <c r="AM41" s="67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62"/>
      <c r="BA41" s="62"/>
      <c r="BB41" s="67"/>
      <c r="BC41" s="67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</row>
    <row r="42" spans="1:114" ht="20.85" customHeight="1">
      <c r="A42" s="3"/>
      <c r="B42" s="3"/>
      <c r="C42" s="3"/>
      <c r="D42" s="3"/>
      <c r="N42" s="3"/>
      <c r="O42" s="3"/>
      <c r="P42" s="3"/>
      <c r="Q42" s="3"/>
      <c r="R42" s="3"/>
      <c r="S42" s="3"/>
      <c r="U42" s="3"/>
      <c r="Y42" s="3"/>
      <c r="AB42" s="59"/>
      <c r="AC42" s="3" t="s">
        <v>119</v>
      </c>
      <c r="AD42" s="3"/>
      <c r="AE42" s="3"/>
      <c r="AF42" s="59"/>
      <c r="AG42" s="59" t="s">
        <v>149</v>
      </c>
      <c r="AH42" s="60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 t="s">
        <v>21</v>
      </c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6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</row>
    <row r="43" spans="1:114" ht="20.85" customHeight="1">
      <c r="A43" s="3"/>
      <c r="B43" s="94" t="s">
        <v>151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 t="s">
        <v>106</v>
      </c>
      <c r="O43" s="3"/>
      <c r="Y43" s="3" t="s">
        <v>106</v>
      </c>
      <c r="AB43" s="3"/>
      <c r="AC43" s="3" t="s">
        <v>118</v>
      </c>
      <c r="AD43" s="3"/>
      <c r="AE43" s="3"/>
      <c r="AF43" s="62"/>
      <c r="AG43" s="62" t="s">
        <v>122</v>
      </c>
      <c r="AH43" s="67"/>
      <c r="AI43" s="4"/>
      <c r="AJ43" s="4"/>
      <c r="AK43" s="62" t="s">
        <v>107</v>
      </c>
      <c r="AL43" s="4"/>
      <c r="AM43" s="4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62" t="s">
        <v>107</v>
      </c>
      <c r="BA43" s="62"/>
      <c r="BB43" s="4"/>
      <c r="BC43" s="4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 t="s">
        <v>108</v>
      </c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63" t="s">
        <v>109</v>
      </c>
      <c r="CH43" s="3"/>
      <c r="CI43" s="3"/>
      <c r="CJ43" s="3"/>
      <c r="CK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</row>
    <row r="44" spans="1:114" ht="20.85" customHeight="1">
      <c r="A44" s="3"/>
      <c r="B44" s="3" t="s">
        <v>152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 t="s">
        <v>102</v>
      </c>
      <c r="Y44" s="3" t="s">
        <v>103</v>
      </c>
      <c r="AB44" s="3"/>
      <c r="AC44" s="3"/>
      <c r="AD44" s="3"/>
      <c r="AE44" s="3"/>
      <c r="AF44" s="3"/>
      <c r="AG44" s="3" t="s">
        <v>123</v>
      </c>
      <c r="AH44" s="67"/>
      <c r="AI44" s="4"/>
      <c r="AJ44" s="4"/>
      <c r="AK44" s="4" t="s">
        <v>104</v>
      </c>
      <c r="AL44" s="4"/>
      <c r="AM44" s="4"/>
      <c r="AZ44" s="3" t="s">
        <v>105</v>
      </c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 t="s">
        <v>103</v>
      </c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 t="s">
        <v>105</v>
      </c>
      <c r="CI44" s="3"/>
      <c r="CJ44" s="3"/>
      <c r="CK44" s="3"/>
    </row>
    <row r="45" spans="1:114" ht="14.2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114" ht="14.2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P46" s="1" t="s">
        <v>100</v>
      </c>
    </row>
    <row r="47" spans="1:114" ht="14.2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1:114" ht="14.2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3" ht="14.2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1:13" ht="14.2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3" ht="14.2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13" ht="14.2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ht="14.2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ht="14.2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</sheetData>
  <sheetProtection selectLockedCells="1" selectUnlockedCells="1"/>
  <mergeCells count="17">
    <mergeCell ref="CL1:DJ1"/>
    <mergeCell ref="CQ7:DE7"/>
    <mergeCell ref="BD1:BU1"/>
    <mergeCell ref="BV1:CK1"/>
    <mergeCell ref="CA7:CF7"/>
    <mergeCell ref="BI7:BP7"/>
    <mergeCell ref="A1:O1"/>
    <mergeCell ref="AB1:AM1"/>
    <mergeCell ref="U7:W7"/>
    <mergeCell ref="AS7:AX7"/>
    <mergeCell ref="Y7:Z7"/>
    <mergeCell ref="AN1:BC1"/>
    <mergeCell ref="AM7:AM8"/>
    <mergeCell ref="P1:AA1"/>
    <mergeCell ref="F7:H7"/>
    <mergeCell ref="I7:K7"/>
    <mergeCell ref="L7:M7"/>
  </mergeCells>
  <printOptions horizontalCentered="1" verticalCentered="1"/>
  <pageMargins left="0.25" right="0.25" top="1" bottom="0.25" header="0.25" footer="0"/>
  <pageSetup scale="53" orientation="landscape" useFirstPageNumber="1" horizontalDpi="300" verticalDpi="300" r:id="rId1"/>
  <headerFooter alignWithMargins="0">
    <oddHeader>&amp;L&amp;G&amp;C&amp;"Cambria,Bold"&amp;24Anuban Roi-et School
English Program
&amp;22School Year 2012 - 2013&amp;R&amp;G</oddHeader>
  </headerFooter>
  <rowBreaks count="1" manualBreakCount="1">
    <brk id="44" max="16383" man="1"/>
  </rowBreaks>
  <colBreaks count="6" manualBreakCount="6">
    <brk id="15" max="1048575" man="1"/>
    <brk id="27" max="1048575" man="1"/>
    <brk id="39" max="1048575" man="1"/>
    <brk id="55" max="43" man="1"/>
    <brk id="73" max="1048575" man="1"/>
    <brk id="89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First Semester Grade</vt:lpstr>
      <vt:lpstr>'First Semester Grade'!Print_Area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Angelo</cp:lastModifiedBy>
  <cp:lastPrinted>2012-09-30T12:35:06Z</cp:lastPrinted>
  <dcterms:created xsi:type="dcterms:W3CDTF">2011-10-14T02:47:22Z</dcterms:created>
  <dcterms:modified xsi:type="dcterms:W3CDTF">2012-09-30T12:41:21Z</dcterms:modified>
</cp:coreProperties>
</file>